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P Biology\Data Analysis\"/>
    </mc:Choice>
  </mc:AlternateContent>
  <xr:revisionPtr revIDLastSave="0" documentId="8_{E204C44D-F796-4643-B438-521D227E88AC}" xr6:coauthVersionLast="47" xr6:coauthVersionMax="47" xr10:uidLastSave="{00000000-0000-0000-0000-000000000000}"/>
  <bookViews>
    <workbookView xWindow="-110" yWindow="-110" windowWidth="19420" windowHeight="10420" xr2:uid="{05105ED5-DAF6-41D8-819C-E54D201D113B}"/>
  </bookViews>
  <sheets>
    <sheet name="Data" sheetId="9" r:id="rId1"/>
    <sheet name="#1 (Long)" sheetId="1" r:id="rId2"/>
    <sheet name="#2 (Long)" sheetId="7" r:id="rId3"/>
    <sheet name="#3 (Short)" sheetId="3" r:id="rId4"/>
    <sheet name="#4 (Short)" sheetId="4" r:id="rId5"/>
    <sheet name="#5 (Short)" sheetId="5" r:id="rId6"/>
    <sheet name="#6 (Short)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9" l="1"/>
  <c r="D10" i="9"/>
  <c r="E10" i="9"/>
  <c r="F10" i="9"/>
  <c r="G10" i="9"/>
  <c r="H10" i="9"/>
  <c r="I10" i="9"/>
  <c r="J10" i="9"/>
  <c r="K10" i="9"/>
  <c r="L10" i="9"/>
  <c r="M10" i="9"/>
  <c r="N10" i="9"/>
  <c r="B10" i="9"/>
  <c r="P9" i="9"/>
  <c r="C9" i="9"/>
  <c r="D9" i="9"/>
  <c r="E9" i="9"/>
  <c r="F9" i="9"/>
  <c r="G9" i="9"/>
  <c r="H9" i="9"/>
  <c r="I9" i="9"/>
  <c r="J9" i="9"/>
  <c r="K9" i="9"/>
  <c r="L9" i="9"/>
  <c r="M9" i="9"/>
  <c r="N9" i="9"/>
  <c r="B9" i="9"/>
  <c r="C2" i="9"/>
  <c r="D2" i="9"/>
  <c r="E2" i="9"/>
  <c r="F2" i="9"/>
  <c r="G2" i="9"/>
  <c r="H2" i="9"/>
  <c r="I2" i="9"/>
  <c r="J2" i="9"/>
  <c r="K2" i="9"/>
  <c r="L2" i="9"/>
  <c r="M2" i="9"/>
  <c r="N2" i="9"/>
  <c r="C3" i="9"/>
  <c r="D3" i="9"/>
  <c r="E3" i="9"/>
  <c r="F3" i="9"/>
  <c r="G3" i="9"/>
  <c r="H3" i="9"/>
  <c r="I3" i="9"/>
  <c r="J3" i="9"/>
  <c r="K3" i="9"/>
  <c r="L3" i="9"/>
  <c r="M3" i="9"/>
  <c r="N3" i="9"/>
  <c r="C4" i="9"/>
  <c r="D4" i="9"/>
  <c r="E4" i="9"/>
  <c r="F4" i="9"/>
  <c r="G4" i="9"/>
  <c r="H4" i="9"/>
  <c r="I4" i="9"/>
  <c r="J4" i="9"/>
  <c r="K4" i="9"/>
  <c r="L4" i="9"/>
  <c r="M4" i="9"/>
  <c r="N4" i="9"/>
  <c r="C5" i="9"/>
  <c r="D5" i="9"/>
  <c r="E5" i="9"/>
  <c r="F5" i="9"/>
  <c r="G5" i="9"/>
  <c r="H5" i="9"/>
  <c r="I5" i="9"/>
  <c r="J5" i="9"/>
  <c r="K5" i="9"/>
  <c r="L5" i="9"/>
  <c r="M5" i="9"/>
  <c r="N5" i="9"/>
  <c r="C6" i="9"/>
  <c r="D6" i="9"/>
  <c r="E6" i="9"/>
  <c r="F6" i="9"/>
  <c r="G6" i="9"/>
  <c r="H6" i="9"/>
  <c r="I6" i="9"/>
  <c r="J6" i="9"/>
  <c r="K6" i="9"/>
  <c r="L6" i="9"/>
  <c r="M6" i="9"/>
  <c r="N6" i="9"/>
  <c r="C7" i="9"/>
  <c r="D7" i="9"/>
  <c r="E7" i="9"/>
  <c r="F7" i="9"/>
  <c r="G7" i="9"/>
  <c r="H7" i="9"/>
  <c r="I7" i="9"/>
  <c r="J7" i="9"/>
  <c r="K7" i="9"/>
  <c r="L7" i="9"/>
  <c r="M7" i="9"/>
  <c r="N7" i="9"/>
  <c r="B7" i="9"/>
  <c r="B6" i="9"/>
  <c r="B5" i="9"/>
  <c r="B4" i="9"/>
  <c r="B3" i="9"/>
  <c r="B2" i="9"/>
  <c r="AH12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AA8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AA6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AA4" i="6"/>
  <c r="AM3" i="6"/>
  <c r="AM12" i="6" s="1"/>
  <c r="AL3" i="6"/>
  <c r="AL12" i="6" s="1"/>
  <c r="AK3" i="6"/>
  <c r="AK12" i="6" s="1"/>
  <c r="AJ3" i="6"/>
  <c r="AJ12" i="6" s="1"/>
  <c r="AI3" i="6"/>
  <c r="AI12" i="6" s="1"/>
  <c r="AH3" i="6"/>
  <c r="AG3" i="6"/>
  <c r="AG12" i="6" s="1"/>
  <c r="AF3" i="6"/>
  <c r="AF12" i="6" s="1"/>
  <c r="AE3" i="6"/>
  <c r="AE12" i="6" s="1"/>
  <c r="AD3" i="6"/>
  <c r="AD12" i="6" s="1"/>
  <c r="AC3" i="6"/>
  <c r="AC12" i="6" s="1"/>
  <c r="AB3" i="6"/>
  <c r="AB12" i="6" s="1"/>
  <c r="AA3" i="6"/>
  <c r="AA12" i="6" s="1"/>
  <c r="AA2" i="6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AA8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AA6" i="5"/>
  <c r="AM5" i="5"/>
  <c r="AL5" i="5"/>
  <c r="AK5" i="5"/>
  <c r="AJ5" i="5"/>
  <c r="AI5" i="5"/>
  <c r="AH5" i="5"/>
  <c r="AG5" i="5"/>
  <c r="AF5" i="5"/>
  <c r="AF12" i="5" s="1"/>
  <c r="AE5" i="5"/>
  <c r="AD5" i="5"/>
  <c r="AC5" i="5"/>
  <c r="AB5" i="5"/>
  <c r="AA5" i="5"/>
  <c r="AA4" i="5"/>
  <c r="AM3" i="5"/>
  <c r="AM12" i="5" s="1"/>
  <c r="AL3" i="5"/>
  <c r="AL12" i="5" s="1"/>
  <c r="AK3" i="5"/>
  <c r="AK12" i="5" s="1"/>
  <c r="AJ3" i="5"/>
  <c r="AJ12" i="5" s="1"/>
  <c r="AI3" i="5"/>
  <c r="AI12" i="5" s="1"/>
  <c r="AH3" i="5"/>
  <c r="AH12" i="5" s="1"/>
  <c r="AG3" i="5"/>
  <c r="AG12" i="5" s="1"/>
  <c r="AF3" i="5"/>
  <c r="AE3" i="5"/>
  <c r="AE12" i="5" s="1"/>
  <c r="AD3" i="5"/>
  <c r="AD12" i="5" s="1"/>
  <c r="AC3" i="5"/>
  <c r="AC12" i="5" s="1"/>
  <c r="AB3" i="5"/>
  <c r="AB12" i="5" s="1"/>
  <c r="AA3" i="5"/>
  <c r="AA12" i="5" s="1"/>
  <c r="AA2" i="5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AA8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AA6" i="4"/>
  <c r="AM5" i="4"/>
  <c r="AL5" i="4"/>
  <c r="AK5" i="4"/>
  <c r="AJ5" i="4"/>
  <c r="AI5" i="4"/>
  <c r="AH5" i="4"/>
  <c r="AG5" i="4"/>
  <c r="AF5" i="4"/>
  <c r="AF12" i="4" s="1"/>
  <c r="AE5" i="4"/>
  <c r="AD5" i="4"/>
  <c r="AC5" i="4"/>
  <c r="AB5" i="4"/>
  <c r="AA5" i="4"/>
  <c r="AA4" i="4"/>
  <c r="AM3" i="4"/>
  <c r="AM12" i="4" s="1"/>
  <c r="AL3" i="4"/>
  <c r="AL12" i="4" s="1"/>
  <c r="AK3" i="4"/>
  <c r="AK12" i="4" s="1"/>
  <c r="AJ3" i="4"/>
  <c r="AJ12" i="4" s="1"/>
  <c r="AI3" i="4"/>
  <c r="AI12" i="4" s="1"/>
  <c r="AH3" i="4"/>
  <c r="AH12" i="4" s="1"/>
  <c r="AG3" i="4"/>
  <c r="AG12" i="4" s="1"/>
  <c r="AF3" i="4"/>
  <c r="AE3" i="4"/>
  <c r="AE12" i="4" s="1"/>
  <c r="AD3" i="4"/>
  <c r="AD12" i="4" s="1"/>
  <c r="AC3" i="4"/>
  <c r="AC12" i="4" s="1"/>
  <c r="AB3" i="4"/>
  <c r="AB12" i="4" s="1"/>
  <c r="AA3" i="4"/>
  <c r="AA12" i="4" s="1"/>
  <c r="AA2" i="4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AM7" i="3"/>
  <c r="AL7" i="3"/>
  <c r="AK7" i="3"/>
  <c r="AJ7" i="3"/>
  <c r="AI7" i="3"/>
  <c r="AH7" i="3"/>
  <c r="AG7" i="3"/>
  <c r="AF7" i="3"/>
  <c r="AE7" i="3"/>
  <c r="AD7" i="3"/>
  <c r="AC7" i="3"/>
  <c r="AB7" i="3"/>
  <c r="AM5" i="3"/>
  <c r="AL5" i="3"/>
  <c r="AK5" i="3"/>
  <c r="AJ5" i="3"/>
  <c r="AI5" i="3"/>
  <c r="AH5" i="3"/>
  <c r="AG5" i="3"/>
  <c r="AF5" i="3"/>
  <c r="AE5" i="3"/>
  <c r="AD5" i="3"/>
  <c r="AC5" i="3"/>
  <c r="AB5" i="3"/>
  <c r="AA7" i="3"/>
  <c r="AA5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AA8" i="3"/>
  <c r="AA6" i="3"/>
  <c r="AA4" i="3"/>
  <c r="AA2" i="3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AA8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AA6" i="7"/>
  <c r="AM5" i="7"/>
  <c r="AL5" i="7"/>
  <c r="AK5" i="7"/>
  <c r="AJ5" i="7"/>
  <c r="AI5" i="7"/>
  <c r="AH5" i="7"/>
  <c r="AH12" i="7" s="1"/>
  <c r="AG5" i="7"/>
  <c r="AF5" i="7"/>
  <c r="AE5" i="7"/>
  <c r="AD5" i="7"/>
  <c r="AC5" i="7"/>
  <c r="AB5" i="7"/>
  <c r="AA5" i="7"/>
  <c r="AA4" i="7"/>
  <c r="AM3" i="7"/>
  <c r="AM12" i="7" s="1"/>
  <c r="AL3" i="7"/>
  <c r="AL12" i="7" s="1"/>
  <c r="AK3" i="7"/>
  <c r="AK12" i="7" s="1"/>
  <c r="AJ3" i="7"/>
  <c r="AJ12" i="7" s="1"/>
  <c r="AI3" i="7"/>
  <c r="AI12" i="7" s="1"/>
  <c r="AH3" i="7"/>
  <c r="AG3" i="7"/>
  <c r="AG12" i="7" s="1"/>
  <c r="AF3" i="7"/>
  <c r="AF12" i="7" s="1"/>
  <c r="AE3" i="7"/>
  <c r="AE12" i="7" s="1"/>
  <c r="AD3" i="7"/>
  <c r="AD12" i="7" s="1"/>
  <c r="AC3" i="7"/>
  <c r="AC12" i="7" s="1"/>
  <c r="AB3" i="7"/>
  <c r="AB12" i="7" s="1"/>
  <c r="AA3" i="7"/>
  <c r="AA12" i="7" s="1"/>
  <c r="AA2" i="7"/>
  <c r="AB12" i="1"/>
  <c r="AC12" i="1"/>
  <c r="AD12" i="1"/>
  <c r="AE12" i="1"/>
  <c r="AF12" i="1"/>
  <c r="AG12" i="1"/>
  <c r="AH12" i="1"/>
  <c r="AI12" i="1"/>
  <c r="AJ12" i="1"/>
  <c r="AK12" i="1"/>
  <c r="AL12" i="1"/>
  <c r="AM12" i="1"/>
  <c r="AA12" i="1"/>
  <c r="AM9" i="1"/>
  <c r="AL9" i="1"/>
  <c r="AK9" i="1"/>
  <c r="AJ9" i="1"/>
  <c r="AI9" i="1"/>
  <c r="AH9" i="1"/>
  <c r="AG9" i="1"/>
  <c r="AF9" i="1"/>
  <c r="AE7" i="1"/>
  <c r="AE9" i="1"/>
  <c r="AD9" i="1"/>
  <c r="AC9" i="1"/>
  <c r="AB9" i="1"/>
  <c r="AA9" i="1"/>
  <c r="AM7" i="1"/>
  <c r="AL7" i="1"/>
  <c r="AK7" i="1"/>
  <c r="AJ7" i="1"/>
  <c r="AI7" i="1"/>
  <c r="AH7" i="1"/>
  <c r="AG7" i="1"/>
  <c r="AF7" i="1"/>
  <c r="AD7" i="1"/>
  <c r="AC7" i="1"/>
  <c r="AB7" i="1"/>
  <c r="AA7" i="1"/>
  <c r="AA5" i="1"/>
  <c r="AM5" i="1"/>
  <c r="AL5" i="1"/>
  <c r="AK5" i="1"/>
  <c r="AJ5" i="1"/>
  <c r="AI5" i="1"/>
  <c r="AH5" i="1"/>
  <c r="AG5" i="1"/>
  <c r="AF5" i="1"/>
  <c r="AE5" i="1"/>
  <c r="AD5" i="1"/>
  <c r="AC5" i="1"/>
  <c r="AB5" i="1"/>
  <c r="AJ3" i="1"/>
  <c r="AB3" i="1"/>
  <c r="AM3" i="1"/>
  <c r="AL3" i="1"/>
  <c r="AK3" i="1"/>
  <c r="AI3" i="1"/>
  <c r="AH3" i="1"/>
  <c r="AG3" i="1"/>
  <c r="AF3" i="1"/>
  <c r="AE3" i="1"/>
  <c r="AD3" i="1"/>
  <c r="AC3" i="1"/>
  <c r="AA3" i="1"/>
  <c r="AA4" i="1"/>
  <c r="AA6" i="1"/>
  <c r="AA8" i="1"/>
  <c r="AA2" i="1"/>
  <c r="AM12" i="3" l="1"/>
  <c r="AL12" i="3"/>
  <c r="AK12" i="3"/>
  <c r="AJ12" i="3"/>
  <c r="AI12" i="3"/>
  <c r="AH12" i="3"/>
  <c r="AG12" i="3"/>
  <c r="AE12" i="3"/>
  <c r="AD12" i="3"/>
  <c r="AC12" i="3"/>
  <c r="AB12" i="3"/>
  <c r="AA12" i="3"/>
  <c r="AF12" i="3"/>
</calcChain>
</file>

<file path=xl/sharedStrings.xml><?xml version="1.0" encoding="utf-8"?>
<sst xmlns="http://schemas.openxmlformats.org/spreadsheetml/2006/main" count="359" uniqueCount="59">
  <si>
    <r>
      <rPr>
        <b/>
        <sz val="11"/>
        <color theme="1"/>
        <rFont val="Calibri"/>
        <family val="2"/>
        <scheme val="minor"/>
      </rPr>
      <t xml:space="preserve">Part A </t>
    </r>
    <r>
      <rPr>
        <sz val="11"/>
        <color theme="1"/>
        <rFont val="Calibri"/>
        <family val="2"/>
        <scheme val="minor"/>
      </rPr>
      <t>(1 to 2 points): Describe and explain biological concepts, processes, or models.</t>
    </r>
  </si>
  <si>
    <r>
      <rPr>
        <b/>
        <sz val="11"/>
        <color theme="1"/>
        <rFont val="Calibri"/>
        <family val="2"/>
        <scheme val="minor"/>
      </rPr>
      <t>Part B</t>
    </r>
    <r>
      <rPr>
        <sz val="11"/>
        <color theme="1"/>
        <rFont val="Calibri"/>
        <family val="2"/>
        <scheme val="minor"/>
      </rPr>
      <t xml:space="preserve"> (3 to 4 points): Identify experimental design procedures.</t>
    </r>
  </si>
  <si>
    <r>
      <rPr>
        <b/>
        <sz val="11"/>
        <color theme="1"/>
        <rFont val="Calibri"/>
        <family val="2"/>
        <scheme val="minor"/>
      </rPr>
      <t>Part C</t>
    </r>
    <r>
      <rPr>
        <sz val="11"/>
        <color theme="1"/>
        <rFont val="Calibri"/>
        <family val="2"/>
        <scheme val="minor"/>
      </rPr>
      <t xml:space="preserve"> (1 to 3 points): Analyze data.</t>
    </r>
  </si>
  <si>
    <r>
      <rPr>
        <b/>
        <sz val="11"/>
        <color theme="1"/>
        <rFont val="Calibri"/>
        <family val="2"/>
        <scheme val="minor"/>
      </rPr>
      <t>Part D</t>
    </r>
    <r>
      <rPr>
        <sz val="11"/>
        <color theme="1"/>
        <rFont val="Calibri"/>
        <family val="2"/>
        <scheme val="minor"/>
      </rPr>
      <t xml:space="preserve"> (2 to 4 points): Make and justify predictions</t>
    </r>
  </si>
  <si>
    <r>
      <t xml:space="preserve">Question 1: </t>
    </r>
    <r>
      <rPr>
        <b/>
        <sz val="11"/>
        <color theme="1"/>
        <rFont val="Calibri"/>
        <family val="2"/>
        <scheme val="minor"/>
      </rPr>
      <t>Interpreting and Evaluating Experimental Results</t>
    </r>
    <r>
      <rPr>
        <sz val="11"/>
        <color theme="1"/>
        <rFont val="Calibri"/>
        <family val="2"/>
        <scheme val="minor"/>
      </rPr>
      <t xml:space="preserve"> is an 8 to 10-point question that presents students with an authentic scenario accompanied by data in a table and/or graph. </t>
    </r>
  </si>
  <si>
    <r>
      <t xml:space="preserve">Question 2: </t>
    </r>
    <r>
      <rPr>
        <b/>
        <sz val="11"/>
        <color theme="1"/>
        <rFont val="Calibri"/>
        <family val="2"/>
        <scheme val="minor"/>
      </rPr>
      <t>Interpreting and Evaluating Experimental Results with Graphing</t>
    </r>
    <r>
      <rPr>
        <sz val="11"/>
        <color theme="1"/>
        <rFont val="Calibri"/>
        <family val="2"/>
        <scheme val="minor"/>
      </rPr>
      <t xml:space="preserve"> is an 8 to 10-point question that presents students with an authentic scenario accompanied by data in a table.</t>
    </r>
  </si>
  <si>
    <r>
      <rPr>
        <b/>
        <sz val="11"/>
        <color theme="1"/>
        <rFont val="Calibri"/>
        <family val="2"/>
        <scheme val="minor"/>
      </rPr>
      <t xml:space="preserve">Part A </t>
    </r>
    <r>
      <rPr>
        <sz val="11"/>
        <color theme="1"/>
        <rFont val="Calibri"/>
        <family val="2"/>
        <scheme val="minor"/>
      </rPr>
      <t>(1 to 2 points):  Describe and explain biological concepts, processes, or models.</t>
    </r>
  </si>
  <si>
    <r>
      <t xml:space="preserve">Part B </t>
    </r>
    <r>
      <rPr>
        <sz val="11"/>
        <color theme="1"/>
        <rFont val="Calibri"/>
        <family val="2"/>
        <scheme val="minor"/>
      </rPr>
      <t>(4 points): Construct a graph, plot or chart and use confidence intervals or error bars.</t>
    </r>
  </si>
  <si>
    <r>
      <rPr>
        <b/>
        <sz val="11"/>
        <color theme="1"/>
        <rFont val="Calibri"/>
        <family val="2"/>
        <scheme val="minor"/>
      </rPr>
      <t>Part D</t>
    </r>
    <r>
      <rPr>
        <sz val="11"/>
        <color theme="1"/>
        <rFont val="Calibri"/>
        <family val="2"/>
        <scheme val="minor"/>
      </rPr>
      <t xml:space="preserve"> (1 to 3 points): Make and justify predictions</t>
    </r>
  </si>
  <si>
    <r>
      <t>Question 3:</t>
    </r>
    <r>
      <rPr>
        <b/>
        <sz val="11"/>
        <color theme="1"/>
        <rFont val="Calibri"/>
        <family val="2"/>
        <scheme val="minor"/>
      </rPr>
      <t xml:space="preserve"> Scientific Investigation </t>
    </r>
    <r>
      <rPr>
        <sz val="11"/>
        <color theme="1"/>
        <rFont val="Calibri"/>
        <family val="2"/>
        <scheme val="minor"/>
      </rPr>
      <t>is a 4-point question that presents students with a description of a lab investigation scenario.</t>
    </r>
  </si>
  <si>
    <r>
      <rPr>
        <b/>
        <sz val="11"/>
        <color theme="1"/>
        <rFont val="Calibri"/>
        <family val="2"/>
        <scheme val="minor"/>
      </rPr>
      <t xml:space="preserve">Part A </t>
    </r>
    <r>
      <rPr>
        <sz val="11"/>
        <color theme="1"/>
        <rFont val="Calibri"/>
        <family val="2"/>
        <scheme val="minor"/>
      </rPr>
      <t>(1 point): Describe biological concepts or processes.</t>
    </r>
  </si>
  <si>
    <r>
      <rPr>
        <b/>
        <sz val="11"/>
        <color theme="1"/>
        <rFont val="Calibri"/>
        <family val="2"/>
        <scheme val="minor"/>
      </rPr>
      <t>Part B</t>
    </r>
    <r>
      <rPr>
        <sz val="11"/>
        <color theme="1"/>
        <rFont val="Calibri"/>
        <family val="2"/>
        <scheme val="minor"/>
      </rPr>
      <t xml:space="preserve"> (1 point): Identify experimental procedures</t>
    </r>
  </si>
  <si>
    <r>
      <rPr>
        <b/>
        <sz val="11"/>
        <color theme="1"/>
        <rFont val="Calibri"/>
        <family val="2"/>
        <scheme val="minor"/>
      </rPr>
      <t>Part C</t>
    </r>
    <r>
      <rPr>
        <sz val="11"/>
        <color theme="1"/>
        <rFont val="Calibri"/>
        <family val="2"/>
        <scheme val="minor"/>
      </rPr>
      <t xml:space="preserve"> (1 point): Predict results</t>
    </r>
  </si>
  <si>
    <r>
      <rPr>
        <b/>
        <sz val="11"/>
        <color theme="1"/>
        <rFont val="Calibri"/>
        <family val="2"/>
        <scheme val="minor"/>
      </rPr>
      <t>Part D</t>
    </r>
    <r>
      <rPr>
        <sz val="11"/>
        <color theme="1"/>
        <rFont val="Calibri"/>
        <family val="2"/>
        <scheme val="minor"/>
      </rPr>
      <t xml:space="preserve"> (1 point): Justify predictions.</t>
    </r>
  </si>
  <si>
    <r>
      <t xml:space="preserve">Question 4: </t>
    </r>
    <r>
      <rPr>
        <b/>
        <sz val="11"/>
        <color theme="1"/>
        <rFont val="Calibri"/>
        <family val="2"/>
        <scheme val="minor"/>
      </rPr>
      <t>Conceptual Analysis</t>
    </r>
    <r>
      <rPr>
        <sz val="11"/>
        <color theme="1"/>
        <rFont val="Calibri"/>
        <family val="2"/>
        <scheme val="minor"/>
      </rPr>
      <t xml:space="preserve"> is a 4-point question that presents students with an authentic scenario describing a biological phenomenon with a disruption</t>
    </r>
  </si>
  <si>
    <r>
      <rPr>
        <b/>
        <sz val="11"/>
        <color theme="1"/>
        <rFont val="Calibri"/>
        <family val="2"/>
        <scheme val="minor"/>
      </rPr>
      <t>Part B</t>
    </r>
    <r>
      <rPr>
        <sz val="11"/>
        <color theme="1"/>
        <rFont val="Calibri"/>
        <family val="2"/>
        <scheme val="minor"/>
      </rPr>
      <t xml:space="preserve"> (1 point): Explain biological concepts or processes.</t>
    </r>
  </si>
  <si>
    <r>
      <rPr>
        <b/>
        <sz val="11"/>
        <color theme="1"/>
        <rFont val="Calibri"/>
        <family val="2"/>
        <scheme val="minor"/>
      </rPr>
      <t>Part C</t>
    </r>
    <r>
      <rPr>
        <sz val="11"/>
        <color theme="1"/>
        <rFont val="Calibri"/>
        <family val="2"/>
        <scheme val="minor"/>
      </rPr>
      <t xml:space="preserve"> (1 point): Predict the causes or effects of a change in a biological system.</t>
    </r>
  </si>
  <si>
    <r>
      <t xml:space="preserve">Question 5: </t>
    </r>
    <r>
      <rPr>
        <b/>
        <sz val="11"/>
        <color theme="1"/>
        <rFont val="Calibri"/>
        <family val="2"/>
        <scheme val="minor"/>
      </rPr>
      <t>Analyze Model or Visual Representation</t>
    </r>
    <r>
      <rPr>
        <sz val="11"/>
        <color theme="1"/>
        <rFont val="Calibri"/>
        <family val="2"/>
        <scheme val="minor"/>
      </rPr>
      <t xml:space="preserve"> is a 4-point question that presents students with a description of an authentic scenario accompanied by a visual model or representation.</t>
    </r>
  </si>
  <si>
    <r>
      <rPr>
        <b/>
        <sz val="11"/>
        <color theme="1"/>
        <rFont val="Calibri"/>
        <family val="2"/>
        <scheme val="minor"/>
      </rPr>
      <t xml:space="preserve">Part A </t>
    </r>
    <r>
      <rPr>
        <sz val="11"/>
        <color theme="1"/>
        <rFont val="Calibri"/>
        <family val="2"/>
        <scheme val="minor"/>
      </rPr>
      <t>(1 point):  Describe characteristics of a biological concept, process, or model represented visually.</t>
    </r>
  </si>
  <si>
    <r>
      <rPr>
        <b/>
        <sz val="11"/>
        <color theme="1"/>
        <rFont val="Calibri"/>
        <family val="2"/>
        <scheme val="minor"/>
      </rPr>
      <t>Part B</t>
    </r>
    <r>
      <rPr>
        <sz val="11"/>
        <color theme="1"/>
        <rFont val="Calibri"/>
        <family val="2"/>
        <scheme val="minor"/>
      </rPr>
      <t xml:space="preserve"> (1 point): Explain relationships between different characteristics of a biological concept or process represented visually</t>
    </r>
  </si>
  <si>
    <r>
      <rPr>
        <b/>
        <sz val="11"/>
        <color theme="1"/>
        <rFont val="Calibri"/>
        <family val="2"/>
        <scheme val="minor"/>
      </rPr>
      <t>Part C</t>
    </r>
    <r>
      <rPr>
        <sz val="11"/>
        <color theme="1"/>
        <rFont val="Calibri"/>
        <family val="2"/>
        <scheme val="minor"/>
      </rPr>
      <t xml:space="preserve"> (1 point): Represent relationships within a biological model.</t>
    </r>
  </si>
  <si>
    <r>
      <rPr>
        <b/>
        <sz val="11"/>
        <color theme="1"/>
        <rFont val="Calibri"/>
        <family val="2"/>
        <scheme val="minor"/>
      </rPr>
      <t>Part D</t>
    </r>
    <r>
      <rPr>
        <sz val="11"/>
        <color theme="1"/>
        <rFont val="Calibri"/>
        <family val="2"/>
        <scheme val="minor"/>
      </rPr>
      <t xml:space="preserve"> (1 point): Explain how a biological concept or process represented visually relates to a larger biological principle, concept, process, or theory.</t>
    </r>
  </si>
  <si>
    <r>
      <t xml:space="preserve">Question 6: </t>
    </r>
    <r>
      <rPr>
        <b/>
        <sz val="11"/>
        <color theme="1"/>
        <rFont val="Calibri"/>
        <family val="2"/>
        <scheme val="minor"/>
      </rPr>
      <t>Analyze Data</t>
    </r>
    <r>
      <rPr>
        <sz val="11"/>
        <color theme="1"/>
        <rFont val="Calibri"/>
        <family val="2"/>
        <scheme val="minor"/>
      </rPr>
      <t xml:space="preserve"> is a 4-point question that presents students with data in a graph, table, or other visual representation.</t>
    </r>
  </si>
  <si>
    <r>
      <rPr>
        <b/>
        <sz val="11"/>
        <color theme="1"/>
        <rFont val="Calibri"/>
        <family val="2"/>
        <scheme val="minor"/>
      </rPr>
      <t xml:space="preserve">Part A </t>
    </r>
    <r>
      <rPr>
        <sz val="11"/>
        <color theme="1"/>
        <rFont val="Calibri"/>
        <family val="2"/>
        <scheme val="minor"/>
      </rPr>
      <t>(1 point): Describe data</t>
    </r>
  </si>
  <si>
    <r>
      <rPr>
        <b/>
        <sz val="11"/>
        <color theme="1"/>
        <rFont val="Calibri"/>
        <family val="2"/>
        <scheme val="minor"/>
      </rPr>
      <t>Part B</t>
    </r>
    <r>
      <rPr>
        <sz val="11"/>
        <color theme="1"/>
        <rFont val="Calibri"/>
        <family val="2"/>
        <scheme val="minor"/>
      </rPr>
      <t xml:space="preserve"> (1 point): Describe data.</t>
    </r>
  </si>
  <si>
    <r>
      <rPr>
        <b/>
        <sz val="11"/>
        <color theme="1"/>
        <rFont val="Calibri"/>
        <family val="2"/>
        <scheme val="minor"/>
      </rPr>
      <t>Part C</t>
    </r>
    <r>
      <rPr>
        <sz val="11"/>
        <color theme="1"/>
        <rFont val="Calibri"/>
        <family val="2"/>
        <scheme val="minor"/>
      </rPr>
      <t xml:space="preserve"> (1 point):  Use data to evaluate a hypothesis or prediction</t>
    </r>
  </si>
  <si>
    <r>
      <rPr>
        <b/>
        <sz val="11"/>
        <color theme="1"/>
        <rFont val="Calibri"/>
        <family val="2"/>
        <scheme val="minor"/>
      </rPr>
      <t>Part D</t>
    </r>
    <r>
      <rPr>
        <sz val="11"/>
        <color theme="1"/>
        <rFont val="Calibri"/>
        <family val="2"/>
        <scheme val="minor"/>
      </rPr>
      <t xml:space="preserve"> (1 point): Explain how experimental results relate to biological principles,
concepts, processes, or theories.</t>
    </r>
  </si>
  <si>
    <t>Describe</t>
  </si>
  <si>
    <t>Explain</t>
  </si>
  <si>
    <t>Identify</t>
  </si>
  <si>
    <t>Justify</t>
  </si>
  <si>
    <t>Determine</t>
  </si>
  <si>
    <t>State null hypothesis</t>
  </si>
  <si>
    <t>Provide reasoning</t>
  </si>
  <si>
    <t>Calculate</t>
  </si>
  <si>
    <t>Predict</t>
  </si>
  <si>
    <t>2020 PT 1</t>
  </si>
  <si>
    <t>2020 PT 2</t>
  </si>
  <si>
    <t>2020 PT 3</t>
  </si>
  <si>
    <t>2021 A1</t>
  </si>
  <si>
    <t>Construct</t>
  </si>
  <si>
    <t>State</t>
  </si>
  <si>
    <t>Refine</t>
  </si>
  <si>
    <t>Draw</t>
  </si>
  <si>
    <t>Represent</t>
  </si>
  <si>
    <t>Evaluate</t>
  </si>
  <si>
    <t>Support</t>
  </si>
  <si>
    <t>Construct/Draw</t>
  </si>
  <si>
    <t>Make a claim</t>
  </si>
  <si>
    <t>Support a claim</t>
  </si>
  <si>
    <t>Predict/Make a Prediction</t>
  </si>
  <si>
    <t>Q1</t>
  </si>
  <si>
    <t>Q2</t>
  </si>
  <si>
    <t>Q3</t>
  </si>
  <si>
    <t>Q4</t>
  </si>
  <si>
    <t>Q5</t>
  </si>
  <si>
    <t>Q6</t>
  </si>
  <si>
    <t>Total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</si>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</sst>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3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1D978-9393-4862-A1F5-F35DABA13B6F}">
  <dimension ref="A1:P10"/>
  <sheetViews>
    <sheetView tabSelected="1" workbookViewId="0">
      <selection activeCell="B15" sqref="B15"/>
    </sheetView>
  </sheetViews>
  <sheetFormatPr defaultRowHeight="14.5" x14ac:dyDescent="0.35"/>
  <sheetData>
    <row r="1" spans="1:16" x14ac:dyDescent="0.35">
      <c r="B1" t="s">
        <v>34</v>
      </c>
      <c r="C1" t="s">
        <v>47</v>
      </c>
      <c r="D1" t="s">
        <v>27</v>
      </c>
      <c r="E1" t="s">
        <v>31</v>
      </c>
      <c r="F1" t="s">
        <v>45</v>
      </c>
      <c r="G1" t="s">
        <v>28</v>
      </c>
      <c r="H1" t="s">
        <v>29</v>
      </c>
      <c r="I1" t="s">
        <v>30</v>
      </c>
      <c r="J1" t="s">
        <v>48</v>
      </c>
      <c r="K1" t="s">
        <v>50</v>
      </c>
      <c r="L1" t="s">
        <v>44</v>
      </c>
      <c r="M1" t="s">
        <v>41</v>
      </c>
      <c r="N1" t="s">
        <v>49</v>
      </c>
    </row>
    <row r="2" spans="1:16" x14ac:dyDescent="0.35">
      <c r="A2" t="s">
        <v>51</v>
      </c>
      <c r="B2">
        <f>'#1 (Long)'!AA12</f>
        <v>2</v>
      </c>
      <c r="C2">
        <f>'#1 (Long)'!AB12</f>
        <v>0</v>
      </c>
      <c r="D2">
        <f>'#1 (Long)'!AC12</f>
        <v>7</v>
      </c>
      <c r="E2">
        <f>'#1 (Long)'!AD12</f>
        <v>1</v>
      </c>
      <c r="F2">
        <f>'#1 (Long)'!AE12</f>
        <v>0</v>
      </c>
      <c r="G2">
        <f>'#1 (Long)'!AF12</f>
        <v>7</v>
      </c>
      <c r="H2">
        <f>'#1 (Long)'!AG12</f>
        <v>8</v>
      </c>
      <c r="I2">
        <f>'#1 (Long)'!AH12</f>
        <v>7</v>
      </c>
      <c r="J2">
        <f>'#1 (Long)'!AI12</f>
        <v>0</v>
      </c>
      <c r="K2">
        <f>'#1 (Long)'!AJ12</f>
        <v>3</v>
      </c>
      <c r="L2">
        <f>'#1 (Long)'!AK12</f>
        <v>0</v>
      </c>
      <c r="M2">
        <f>'#1 (Long)'!AL12</f>
        <v>0</v>
      </c>
      <c r="N2">
        <f>'#1 (Long)'!AM12</f>
        <v>0</v>
      </c>
    </row>
    <row r="3" spans="1:16" x14ac:dyDescent="0.35">
      <c r="A3" t="s">
        <v>52</v>
      </c>
      <c r="B3">
        <f>'#2 (Long)'!AA12</f>
        <v>1</v>
      </c>
      <c r="C3">
        <f>'#2 (Long)'!AB12</f>
        <v>4</v>
      </c>
      <c r="D3">
        <f>'#2 (Long)'!AC12</f>
        <v>5</v>
      </c>
      <c r="E3">
        <f>'#2 (Long)'!AD12</f>
        <v>4</v>
      </c>
      <c r="F3">
        <f>'#2 (Long)'!AE12</f>
        <v>0</v>
      </c>
      <c r="G3">
        <f>'#2 (Long)'!AF12</f>
        <v>2</v>
      </c>
      <c r="H3">
        <f>'#2 (Long)'!AG12</f>
        <v>3</v>
      </c>
      <c r="I3">
        <f>'#2 (Long)'!AH12</f>
        <v>2</v>
      </c>
      <c r="J3">
        <f>'#2 (Long)'!AI12</f>
        <v>0</v>
      </c>
      <c r="K3">
        <f>'#2 (Long)'!AJ12</f>
        <v>5</v>
      </c>
      <c r="L3">
        <f>'#2 (Long)'!AK12</f>
        <v>0</v>
      </c>
      <c r="M3">
        <f>'#2 (Long)'!AL12</f>
        <v>0</v>
      </c>
      <c r="N3">
        <f>'#2 (Long)'!AM12</f>
        <v>0</v>
      </c>
    </row>
    <row r="4" spans="1:16" x14ac:dyDescent="0.35">
      <c r="A4" t="s">
        <v>53</v>
      </c>
      <c r="B4">
        <f>'#3 (Short)'!AA12</f>
        <v>0</v>
      </c>
      <c r="C4">
        <f>'#3 (Short)'!AB12</f>
        <v>0</v>
      </c>
      <c r="D4">
        <f>'#3 (Short)'!AC12</f>
        <v>4</v>
      </c>
      <c r="E4">
        <f>'#3 (Short)'!AD12</f>
        <v>0</v>
      </c>
      <c r="F4">
        <f>'#3 (Short)'!AE12</f>
        <v>0</v>
      </c>
      <c r="G4">
        <f>'#3 (Short)'!AF12</f>
        <v>0</v>
      </c>
      <c r="H4">
        <f>'#3 (Short)'!AG12</f>
        <v>3</v>
      </c>
      <c r="I4">
        <f>'#3 (Short)'!AH12</f>
        <v>3</v>
      </c>
      <c r="J4">
        <f>'#3 (Short)'!AI12</f>
        <v>0</v>
      </c>
      <c r="K4">
        <f>'#3 (Short)'!AJ12</f>
        <v>3</v>
      </c>
      <c r="L4">
        <f>'#3 (Short)'!AK12</f>
        <v>0</v>
      </c>
      <c r="M4">
        <f>'#3 (Short)'!AL12</f>
        <v>1</v>
      </c>
      <c r="N4">
        <f>'#3 (Short)'!AM12</f>
        <v>0</v>
      </c>
    </row>
    <row r="5" spans="1:16" x14ac:dyDescent="0.35">
      <c r="A5" t="s">
        <v>54</v>
      </c>
      <c r="B5">
        <f>'#4 (Short)'!AA12</f>
        <v>0</v>
      </c>
      <c r="C5">
        <f>'#4 (Short)'!AB12</f>
        <v>0</v>
      </c>
      <c r="D5">
        <f>'#4 (Short)'!AC12</f>
        <v>4</v>
      </c>
      <c r="E5">
        <f>'#4 (Short)'!AD12</f>
        <v>0</v>
      </c>
      <c r="F5">
        <f>'#4 (Short)'!AE12</f>
        <v>0</v>
      </c>
      <c r="G5">
        <f>'#4 (Short)'!AF12</f>
        <v>4</v>
      </c>
      <c r="H5">
        <f>'#4 (Short)'!AG12</f>
        <v>0</v>
      </c>
      <c r="I5">
        <f>'#4 (Short)'!AH12</f>
        <v>4</v>
      </c>
      <c r="J5">
        <f>'#4 (Short)'!AI12</f>
        <v>0</v>
      </c>
      <c r="K5">
        <f>'#4 (Short)'!AJ12</f>
        <v>4</v>
      </c>
      <c r="L5">
        <f>'#4 (Short)'!AK12</f>
        <v>0</v>
      </c>
      <c r="M5">
        <f>'#4 (Short)'!AL12</f>
        <v>0</v>
      </c>
      <c r="N5">
        <f>'#4 (Short)'!AM12</f>
        <v>0</v>
      </c>
    </row>
    <row r="6" spans="1:16" x14ac:dyDescent="0.35">
      <c r="A6" t="s">
        <v>55</v>
      </c>
      <c r="B6">
        <f>'#5 (Short)'!AA12</f>
        <v>0</v>
      </c>
      <c r="C6">
        <f>'#5 (Short)'!AB12</f>
        <v>2</v>
      </c>
      <c r="D6">
        <f>'#5 (Short)'!AC12</f>
        <v>4</v>
      </c>
      <c r="E6">
        <f>'#5 (Short)'!AD12</f>
        <v>0</v>
      </c>
      <c r="F6">
        <f>'#5 (Short)'!AE12</f>
        <v>0</v>
      </c>
      <c r="G6">
        <f>'#5 (Short)'!AF12</f>
        <v>8</v>
      </c>
      <c r="H6">
        <f>'#5 (Short)'!AG12</f>
        <v>0</v>
      </c>
      <c r="I6">
        <f>'#5 (Short)'!AH12</f>
        <v>0</v>
      </c>
      <c r="J6">
        <f>'#5 (Short)'!AI12</f>
        <v>0</v>
      </c>
      <c r="K6">
        <f>'#5 (Short)'!AJ12</f>
        <v>0</v>
      </c>
      <c r="L6">
        <f>'#5 (Short)'!AK12</f>
        <v>2</v>
      </c>
      <c r="M6">
        <f>'#5 (Short)'!AL12</f>
        <v>0</v>
      </c>
      <c r="N6">
        <f>'#5 (Short)'!AM12</f>
        <v>0</v>
      </c>
    </row>
    <row r="7" spans="1:16" x14ac:dyDescent="0.35">
      <c r="A7" t="s">
        <v>56</v>
      </c>
      <c r="B7">
        <f>'#6 (Short)'!AA12</f>
        <v>0</v>
      </c>
      <c r="C7">
        <f>'#6 (Short)'!AB12</f>
        <v>0</v>
      </c>
      <c r="D7">
        <f>'#6 (Short)'!AC12</f>
        <v>3</v>
      </c>
      <c r="E7">
        <f>'#6 (Short)'!AD12</f>
        <v>0</v>
      </c>
      <c r="F7">
        <f>'#6 (Short)'!AE12</f>
        <v>3</v>
      </c>
      <c r="G7">
        <f>'#6 (Short)'!AF12</f>
        <v>4</v>
      </c>
      <c r="H7">
        <f>'#6 (Short)'!AG12</f>
        <v>5</v>
      </c>
      <c r="I7">
        <f>'#6 (Short)'!AH12</f>
        <v>0</v>
      </c>
      <c r="J7">
        <f>'#6 (Short)'!AI12</f>
        <v>0</v>
      </c>
      <c r="K7">
        <f>'#6 (Short)'!AJ12</f>
        <v>0</v>
      </c>
      <c r="L7">
        <f>'#6 (Short)'!AK12</f>
        <v>0</v>
      </c>
      <c r="M7">
        <f>'#6 (Short)'!AL12</f>
        <v>0</v>
      </c>
      <c r="N7">
        <f>'#6 (Short)'!AM12</f>
        <v>0</v>
      </c>
    </row>
    <row r="9" spans="1:16" x14ac:dyDescent="0.35">
      <c r="A9" t="s">
        <v>57</v>
      </c>
      <c r="B9">
        <f>SUM(B2:B7)</f>
        <v>3</v>
      </c>
      <c r="C9">
        <f t="shared" ref="C9:N9" si="0">SUM(C2:C7)</f>
        <v>6</v>
      </c>
      <c r="D9">
        <f t="shared" si="0"/>
        <v>27</v>
      </c>
      <c r="E9">
        <f t="shared" si="0"/>
        <v>5</v>
      </c>
      <c r="F9">
        <f t="shared" si="0"/>
        <v>3</v>
      </c>
      <c r="G9">
        <f t="shared" si="0"/>
        <v>25</v>
      </c>
      <c r="H9">
        <f t="shared" si="0"/>
        <v>19</v>
      </c>
      <c r="I9">
        <f t="shared" si="0"/>
        <v>16</v>
      </c>
      <c r="J9">
        <f t="shared" si="0"/>
        <v>0</v>
      </c>
      <c r="K9">
        <f t="shared" si="0"/>
        <v>15</v>
      </c>
      <c r="L9">
        <f t="shared" si="0"/>
        <v>2</v>
      </c>
      <c r="M9">
        <f t="shared" si="0"/>
        <v>1</v>
      </c>
      <c r="N9">
        <f t="shared" si="0"/>
        <v>0</v>
      </c>
      <c r="P9">
        <f>SUM(B9:N9)</f>
        <v>122</v>
      </c>
    </row>
    <row r="10" spans="1:16" x14ac:dyDescent="0.35">
      <c r="A10" t="s">
        <v>58</v>
      </c>
      <c r="B10" s="6">
        <f>(B9/$P$9)*100</f>
        <v>2.459016393442623</v>
      </c>
      <c r="C10" s="6">
        <f t="shared" ref="C10:N10" si="1">(C9/$P$9)*100</f>
        <v>4.918032786885246</v>
      </c>
      <c r="D10" s="6">
        <f t="shared" si="1"/>
        <v>22.131147540983605</v>
      </c>
      <c r="E10" s="6">
        <f t="shared" si="1"/>
        <v>4.0983606557377046</v>
      </c>
      <c r="F10" s="6">
        <f t="shared" si="1"/>
        <v>2.459016393442623</v>
      </c>
      <c r="G10" s="6">
        <f t="shared" si="1"/>
        <v>20.491803278688526</v>
      </c>
      <c r="H10" s="6">
        <f t="shared" si="1"/>
        <v>15.573770491803279</v>
      </c>
      <c r="I10" s="6">
        <f t="shared" si="1"/>
        <v>13.114754098360656</v>
      </c>
      <c r="J10" s="6">
        <f t="shared" si="1"/>
        <v>0</v>
      </c>
      <c r="K10" s="6">
        <f t="shared" si="1"/>
        <v>12.295081967213115</v>
      </c>
      <c r="L10" s="6">
        <f t="shared" si="1"/>
        <v>1.639344262295082</v>
      </c>
      <c r="M10" s="6">
        <f t="shared" si="1"/>
        <v>0.81967213114754101</v>
      </c>
      <c r="N10" s="6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747CC-A89F-4D86-B2DC-40DF1FCA2017}">
  <dimension ref="A1:AM25"/>
  <sheetViews>
    <sheetView topLeftCell="V1" workbookViewId="0">
      <selection activeCell="AA1" sqref="AA1:AM1"/>
    </sheetView>
  </sheetViews>
  <sheetFormatPr defaultRowHeight="14.5" x14ac:dyDescent="0.35"/>
  <cols>
    <col min="26" max="26" width="8.7265625" style="4"/>
  </cols>
  <sheetData>
    <row r="1" spans="1:39" x14ac:dyDescent="0.35">
      <c r="A1" t="s">
        <v>4</v>
      </c>
      <c r="Z1" s="5"/>
      <c r="AA1" t="s">
        <v>34</v>
      </c>
      <c r="AB1" t="s">
        <v>47</v>
      </c>
      <c r="AC1" t="s">
        <v>27</v>
      </c>
      <c r="AD1" t="s">
        <v>31</v>
      </c>
      <c r="AE1" t="s">
        <v>45</v>
      </c>
      <c r="AF1" t="s">
        <v>28</v>
      </c>
      <c r="AG1" t="s">
        <v>29</v>
      </c>
      <c r="AH1" t="s">
        <v>30</v>
      </c>
      <c r="AI1" t="s">
        <v>48</v>
      </c>
      <c r="AJ1" t="s">
        <v>50</v>
      </c>
      <c r="AK1" t="s">
        <v>44</v>
      </c>
      <c r="AL1" t="s">
        <v>41</v>
      </c>
      <c r="AM1" t="s">
        <v>49</v>
      </c>
    </row>
    <row r="2" spans="1:39" x14ac:dyDescent="0.35">
      <c r="Z2" s="5"/>
      <c r="AA2" t="str">
        <f>A4</f>
        <v>Part A (1 to 2 points): Describe and explain biological concepts, processes, or models.</v>
      </c>
    </row>
    <row r="3" spans="1:39" x14ac:dyDescent="0.35">
      <c r="A3" t="s">
        <v>36</v>
      </c>
      <c r="B3" t="s">
        <v>37</v>
      </c>
      <c r="C3" t="s">
        <v>38</v>
      </c>
      <c r="D3" t="s">
        <v>39</v>
      </c>
      <c r="Z3" s="5"/>
      <c r="AA3">
        <f>COUNTIF($A$5:$Y$8,"calculate")</f>
        <v>0</v>
      </c>
      <c r="AB3">
        <f>COUNTIF($A$5:$Y$8,"construct")+COUNTIF($A$5:$Y$8,"draw")</f>
        <v>0</v>
      </c>
      <c r="AC3">
        <f>COUNTIF($A$5:$Y$8,"describe")</f>
        <v>4</v>
      </c>
      <c r="AD3">
        <f>COUNTIF($A$5:$Y$8,"determine")</f>
        <v>0</v>
      </c>
      <c r="AE3">
        <f>COUNTIF($A$5:$Y$8,"evaluate")</f>
        <v>0</v>
      </c>
      <c r="AF3">
        <f>COUNTIF($A$5:$Y$8,"explain")</f>
        <v>4</v>
      </c>
      <c r="AG3">
        <f>COUNTIF($A$5:$Y$8,"identify")</f>
        <v>0</v>
      </c>
      <c r="AH3">
        <f>COUNTIF($A$5:$Y$8,"justify")</f>
        <v>0</v>
      </c>
      <c r="AI3">
        <f>COUNTIF($A$5:$Y$8,"make a claim")</f>
        <v>0</v>
      </c>
      <c r="AJ3">
        <f>COUNTIF($A$5:$Y$8,"predict") + COUNTIF($A$5:$Y$8,"make a prediction")</f>
        <v>0</v>
      </c>
      <c r="AK3">
        <f>COUNTIF($A$5:$Y$8,"represent")</f>
        <v>0</v>
      </c>
      <c r="AL3">
        <f>COUNTIF($A$5:$Y$8,"state")</f>
        <v>0</v>
      </c>
      <c r="AM3">
        <f>COUNTIF($A$5:$Y$8,"support a claim")</f>
        <v>0</v>
      </c>
    </row>
    <row r="4" spans="1:39" x14ac:dyDescent="0.35">
      <c r="A4" t="s">
        <v>0</v>
      </c>
      <c r="Z4" s="5"/>
      <c r="AA4" t="str">
        <f>A9</f>
        <v>Part B (3 to 4 points): Identify experimental design procedures.</v>
      </c>
    </row>
    <row r="5" spans="1:39" x14ac:dyDescent="0.35">
      <c r="A5" t="s">
        <v>27</v>
      </c>
      <c r="B5" t="s">
        <v>27</v>
      </c>
      <c r="C5" t="s">
        <v>27</v>
      </c>
      <c r="D5" t="s">
        <v>27</v>
      </c>
      <c r="Z5" s="5"/>
      <c r="AA5">
        <f>COUNTIF($A$10:$Y$13,"calculate")</f>
        <v>0</v>
      </c>
      <c r="AB5">
        <f>COUNTIF($A$10:$Y$13,"construct")+COUNTIF($A$10:$Y$13,"draw")</f>
        <v>0</v>
      </c>
      <c r="AC5">
        <f>COUNTIF($A$10:$Y$13,"describe")</f>
        <v>0</v>
      </c>
      <c r="AD5">
        <f>COUNTIF($A$10:$Y$13,"determine")</f>
        <v>0</v>
      </c>
      <c r="AE5">
        <f>COUNTIF($A$10:$Y$13,"evaluate")</f>
        <v>0</v>
      </c>
      <c r="AF5">
        <f>COUNTIF($A$10:$Y$13,"explain")</f>
        <v>0</v>
      </c>
      <c r="AG5">
        <f>COUNTIF($A$10:$Y$13,"identify")</f>
        <v>7</v>
      </c>
      <c r="AH5">
        <f>COUNTIF($A$10:$Y$13,"justify")</f>
        <v>5</v>
      </c>
      <c r="AI5">
        <f>COUNTIF($A$10:$Y$13,"make a claim")</f>
        <v>0</v>
      </c>
      <c r="AJ5">
        <f>COUNTIF($A$10:$Y$13,"predict") + COUNTIF($A$10:$Y$13,"make a prediction")</f>
        <v>0</v>
      </c>
      <c r="AK5">
        <f>COUNTIF($A$10:$Y$13,"represent")</f>
        <v>0</v>
      </c>
      <c r="AL5">
        <f>COUNTIF($A$10:$Y$13,"state")</f>
        <v>0</v>
      </c>
      <c r="AM5">
        <f>COUNTIF($A$10:$Y$13,"support a claim")</f>
        <v>0</v>
      </c>
    </row>
    <row r="6" spans="1:39" x14ac:dyDescent="0.35">
      <c r="A6" t="s">
        <v>28</v>
      </c>
      <c r="B6" t="s">
        <v>28</v>
      </c>
      <c r="C6" t="s">
        <v>28</v>
      </c>
      <c r="D6" t="s">
        <v>28</v>
      </c>
      <c r="Z6" s="5"/>
      <c r="AA6" t="str">
        <f>A14</f>
        <v>Part C (1 to 3 points): Analyze data.</v>
      </c>
    </row>
    <row r="7" spans="1:39" x14ac:dyDescent="0.35">
      <c r="Z7" s="5"/>
      <c r="AA7">
        <f>COUNTIF($A$15:$Y$19,"calculate")</f>
        <v>2</v>
      </c>
      <c r="AB7">
        <f>COUNTIF($A$15:$Y$19,"construct")+COUNTIF($A$15:$Y$19,"draw")</f>
        <v>0</v>
      </c>
      <c r="AC7">
        <f>COUNTIF($A$15:$Y$19,"describe")</f>
        <v>3</v>
      </c>
      <c r="AD7">
        <f>COUNTIF($A$15:$Y$19,"determine")</f>
        <v>1</v>
      </c>
      <c r="AE7">
        <f>COUNTIF($A$15:$Y$19,"evaluate")</f>
        <v>0</v>
      </c>
      <c r="AF7">
        <f>COUNTIF($A$15:$Y$19,"explain")</f>
        <v>0</v>
      </c>
      <c r="AG7">
        <f>COUNTIF($A$15:$Y$19,"identify")</f>
        <v>1</v>
      </c>
      <c r="AH7">
        <f>COUNTIF($A$15:$Y$19,"justify")</f>
        <v>0</v>
      </c>
      <c r="AI7">
        <f>COUNTIF($A$15:$Y$19,"make a claim")</f>
        <v>0</v>
      </c>
      <c r="AJ7">
        <f>COUNTIF($A$15:$Y$19,"predict") + COUNTIF($A$15:$Y$19,"make a prediction")</f>
        <v>0</v>
      </c>
      <c r="AK7">
        <f>COUNTIF($A$15:$Y$19,"represent")</f>
        <v>0</v>
      </c>
      <c r="AL7">
        <f>COUNTIF($A$15:$Y$19,"state")</f>
        <v>0</v>
      </c>
      <c r="AM7">
        <f>COUNTIF($A$15:$Y$19,"support a claim")</f>
        <v>0</v>
      </c>
    </row>
    <row r="8" spans="1:39" x14ac:dyDescent="0.35">
      <c r="Z8" s="5"/>
      <c r="AA8" t="str">
        <f>A20</f>
        <v>Part D (2 to 4 points): Make and justify predictions</v>
      </c>
    </row>
    <row r="9" spans="1:39" x14ac:dyDescent="0.35">
      <c r="A9" t="s">
        <v>1</v>
      </c>
      <c r="Z9" s="5"/>
      <c r="AA9">
        <f>COUNTIF($A$21:$Y$25,"calculate")</f>
        <v>0</v>
      </c>
      <c r="AB9">
        <f>COUNTIF($A$21:$Y$25,"construct")+COUNTIF($A$21:$Y$25,"draw")</f>
        <v>0</v>
      </c>
      <c r="AC9">
        <f>COUNTIF($A$21:$Y$25,"describe")</f>
        <v>0</v>
      </c>
      <c r="AD9">
        <f>COUNTIF($A$21:$Y$25,"determine")</f>
        <v>0</v>
      </c>
      <c r="AE9">
        <f>COUNTIF($A$21:$Y$25,"evaluate")</f>
        <v>0</v>
      </c>
      <c r="AF9">
        <f>COUNTIF($A$21:$Y$25,"explain")</f>
        <v>3</v>
      </c>
      <c r="AG9">
        <f>COUNTIF($A$21:$Y$25,"identify")</f>
        <v>0</v>
      </c>
      <c r="AH9">
        <f>COUNTIF($A$21:$Y$25,"justify")</f>
        <v>2</v>
      </c>
      <c r="AI9">
        <f>COUNTIF($A$21:$Y$25,"make a claim")</f>
        <v>0</v>
      </c>
      <c r="AJ9">
        <f>COUNTIF($A$21:$Y$25,"predict") + COUNTIF($A$21:$Y$25,"make a prediction")</f>
        <v>3</v>
      </c>
      <c r="AK9">
        <f>COUNTIF($A$21:$Y$25,"represent")</f>
        <v>0</v>
      </c>
      <c r="AL9">
        <f>COUNTIF($A$21:$Y$25,"state")</f>
        <v>0</v>
      </c>
      <c r="AM9">
        <f>COUNTIF($A$21:$Y$25,"support a claim")</f>
        <v>0</v>
      </c>
    </row>
    <row r="10" spans="1:39" x14ac:dyDescent="0.35">
      <c r="A10" t="s">
        <v>29</v>
      </c>
      <c r="B10" t="s">
        <v>29</v>
      </c>
      <c r="C10" t="s">
        <v>29</v>
      </c>
      <c r="D10" t="s">
        <v>29</v>
      </c>
      <c r="Z10" s="5"/>
    </row>
    <row r="11" spans="1:39" x14ac:dyDescent="0.35">
      <c r="A11" t="s">
        <v>29</v>
      </c>
      <c r="B11" t="s">
        <v>29</v>
      </c>
      <c r="C11" t="s">
        <v>29</v>
      </c>
      <c r="D11" t="s">
        <v>30</v>
      </c>
      <c r="Z11" s="5"/>
      <c r="AA11" t="s">
        <v>34</v>
      </c>
      <c r="AB11" t="s">
        <v>47</v>
      </c>
      <c r="AC11" t="s">
        <v>27</v>
      </c>
      <c r="AD11" t="s">
        <v>31</v>
      </c>
      <c r="AE11" t="s">
        <v>45</v>
      </c>
      <c r="AF11" t="s">
        <v>28</v>
      </c>
      <c r="AG11" t="s">
        <v>29</v>
      </c>
      <c r="AH11" t="s">
        <v>30</v>
      </c>
      <c r="AI11" t="s">
        <v>48</v>
      </c>
      <c r="AJ11" t="s">
        <v>50</v>
      </c>
      <c r="AK11" t="s">
        <v>44</v>
      </c>
      <c r="AL11" t="s">
        <v>41</v>
      </c>
      <c r="AM11" t="s">
        <v>49</v>
      </c>
    </row>
    <row r="12" spans="1:39" x14ac:dyDescent="0.35">
      <c r="A12" t="s">
        <v>30</v>
      </c>
      <c r="B12" t="s">
        <v>30</v>
      </c>
      <c r="C12" t="s">
        <v>30</v>
      </c>
      <c r="D12" t="s">
        <v>30</v>
      </c>
      <c r="Z12" s="5"/>
      <c r="AA12">
        <f>SUM(AA3+AA5+AA7+AA9)</f>
        <v>2</v>
      </c>
      <c r="AB12">
        <f t="shared" ref="AB12:AM12" si="0">SUM(AB3+AB5+AB7+AB9)</f>
        <v>0</v>
      </c>
      <c r="AC12">
        <f t="shared" si="0"/>
        <v>7</v>
      </c>
      <c r="AD12">
        <f t="shared" si="0"/>
        <v>1</v>
      </c>
      <c r="AE12">
        <f t="shared" si="0"/>
        <v>0</v>
      </c>
      <c r="AF12">
        <f t="shared" si="0"/>
        <v>7</v>
      </c>
      <c r="AG12">
        <f t="shared" si="0"/>
        <v>8</v>
      </c>
      <c r="AH12">
        <f t="shared" si="0"/>
        <v>7</v>
      </c>
      <c r="AI12">
        <f t="shared" si="0"/>
        <v>0</v>
      </c>
      <c r="AJ12">
        <f t="shared" si="0"/>
        <v>3</v>
      </c>
      <c r="AK12">
        <f t="shared" si="0"/>
        <v>0</v>
      </c>
      <c r="AL12">
        <f t="shared" si="0"/>
        <v>0</v>
      </c>
      <c r="AM12">
        <f t="shared" si="0"/>
        <v>0</v>
      </c>
    </row>
    <row r="13" spans="1:39" x14ac:dyDescent="0.35">
      <c r="Z13" s="5"/>
    </row>
    <row r="14" spans="1:39" x14ac:dyDescent="0.35">
      <c r="A14" t="s">
        <v>2</v>
      </c>
      <c r="Z14" s="5"/>
    </row>
    <row r="15" spans="1:39" x14ac:dyDescent="0.35">
      <c r="A15" t="s">
        <v>27</v>
      </c>
      <c r="B15" t="s">
        <v>27</v>
      </c>
      <c r="C15" t="s">
        <v>29</v>
      </c>
      <c r="D15" t="s">
        <v>27</v>
      </c>
      <c r="Z15" s="5"/>
    </row>
    <row r="16" spans="1:39" x14ac:dyDescent="0.35">
      <c r="A16" t="s">
        <v>31</v>
      </c>
      <c r="B16" t="s">
        <v>34</v>
      </c>
      <c r="D16" t="s">
        <v>34</v>
      </c>
      <c r="Z16" s="5"/>
    </row>
    <row r="17" spans="1:26" x14ac:dyDescent="0.35">
      <c r="Z17" s="5"/>
    </row>
    <row r="18" spans="1:26" x14ac:dyDescent="0.35">
      <c r="Z18" s="5"/>
    </row>
    <row r="19" spans="1:26" x14ac:dyDescent="0.35">
      <c r="Z19" s="5"/>
    </row>
    <row r="20" spans="1:26" x14ac:dyDescent="0.35">
      <c r="A20" t="s">
        <v>3</v>
      </c>
      <c r="Z20" s="5"/>
    </row>
    <row r="21" spans="1:26" x14ac:dyDescent="0.35">
      <c r="A21" t="s">
        <v>32</v>
      </c>
      <c r="B21" t="s">
        <v>35</v>
      </c>
      <c r="C21" t="s">
        <v>35</v>
      </c>
      <c r="D21" t="s">
        <v>35</v>
      </c>
      <c r="Z21" s="5"/>
    </row>
    <row r="22" spans="1:26" x14ac:dyDescent="0.35">
      <c r="A22" t="s">
        <v>33</v>
      </c>
      <c r="B22" t="s">
        <v>30</v>
      </c>
      <c r="C22" t="s">
        <v>33</v>
      </c>
      <c r="D22" t="s">
        <v>30</v>
      </c>
      <c r="Z22" s="5"/>
    </row>
    <row r="23" spans="1:26" x14ac:dyDescent="0.35">
      <c r="B23" t="s">
        <v>28</v>
      </c>
      <c r="C23" t="s">
        <v>28</v>
      </c>
      <c r="D23" t="s">
        <v>28</v>
      </c>
      <c r="Z23" s="5"/>
    </row>
    <row r="24" spans="1:26" x14ac:dyDescent="0.35">
      <c r="Z24" s="5"/>
    </row>
    <row r="25" spans="1:26" x14ac:dyDescent="0.35">
      <c r="Z2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E8B88-7998-4AB2-B55C-0DEB0682A1B6}">
  <dimension ref="A1:AN28"/>
  <sheetViews>
    <sheetView topLeftCell="X4" workbookViewId="0">
      <selection activeCell="Z1" sqref="Z1:AM12"/>
    </sheetView>
  </sheetViews>
  <sheetFormatPr defaultRowHeight="14.5" x14ac:dyDescent="0.35"/>
  <sheetData>
    <row r="1" spans="1:40" x14ac:dyDescent="0.35">
      <c r="A1" t="s">
        <v>5</v>
      </c>
      <c r="Z1" s="3"/>
      <c r="AA1" t="s">
        <v>34</v>
      </c>
      <c r="AB1" t="s">
        <v>47</v>
      </c>
      <c r="AC1" t="s">
        <v>27</v>
      </c>
      <c r="AD1" t="s">
        <v>31</v>
      </c>
      <c r="AE1" t="s">
        <v>45</v>
      </c>
      <c r="AF1" t="s">
        <v>28</v>
      </c>
      <c r="AG1" t="s">
        <v>29</v>
      </c>
      <c r="AH1" t="s">
        <v>30</v>
      </c>
      <c r="AI1" t="s">
        <v>48</v>
      </c>
      <c r="AJ1" t="s">
        <v>50</v>
      </c>
      <c r="AK1" t="s">
        <v>44</v>
      </c>
      <c r="AL1" t="s">
        <v>41</v>
      </c>
      <c r="AM1" t="s">
        <v>49</v>
      </c>
    </row>
    <row r="2" spans="1:40" x14ac:dyDescent="0.35">
      <c r="Z2" s="3"/>
      <c r="AA2" t="str">
        <f>A4</f>
        <v>Part A (1 to 2 points):  Describe and explain biological concepts, processes, or models.</v>
      </c>
    </row>
    <row r="3" spans="1:40" x14ac:dyDescent="0.35">
      <c r="A3" t="s">
        <v>36</v>
      </c>
      <c r="B3" t="s">
        <v>37</v>
      </c>
      <c r="C3" t="s">
        <v>38</v>
      </c>
      <c r="D3" t="s">
        <v>39</v>
      </c>
      <c r="Z3" s="3"/>
      <c r="AA3">
        <f>COUNTIF($A$5:$Y$8,"calculate")</f>
        <v>0</v>
      </c>
      <c r="AB3">
        <f>COUNTIF($A$5:$Y$8,"construct")+COUNTIF($A$5:$Y$8,"draw")</f>
        <v>0</v>
      </c>
      <c r="AC3">
        <f>COUNTIF($A$5:$Y$8,"describe")</f>
        <v>4</v>
      </c>
      <c r="AD3">
        <f>COUNTIF($A$5:$Y$8,"determine")</f>
        <v>0</v>
      </c>
      <c r="AE3">
        <f>COUNTIF($A$5:$Y$8,"evaluate")</f>
        <v>0</v>
      </c>
      <c r="AF3">
        <f>COUNTIF($A$5:$Y$8,"explain")</f>
        <v>2</v>
      </c>
      <c r="AG3">
        <f>COUNTIF($A$5:$Y$8,"identify")</f>
        <v>0</v>
      </c>
      <c r="AH3">
        <f>COUNTIF($A$5:$Y$8,"justify")</f>
        <v>0</v>
      </c>
      <c r="AI3">
        <f>COUNTIF($A$5:$Y$8,"make a claim")</f>
        <v>0</v>
      </c>
      <c r="AJ3">
        <f>COUNTIF($A$5:$Y$8,"predict") + COUNTIF($A$5:$Y$8,"make a prediction")</f>
        <v>0</v>
      </c>
      <c r="AK3">
        <f>COUNTIF($A$5:$Y$8,"represent")</f>
        <v>0</v>
      </c>
      <c r="AL3">
        <f>COUNTIF($A$5:$Y$8,"state")</f>
        <v>0</v>
      </c>
      <c r="AM3">
        <f>COUNTIF($A$5:$Y$8,"support a claim")</f>
        <v>0</v>
      </c>
    </row>
    <row r="4" spans="1:40" x14ac:dyDescent="0.35">
      <c r="A4" s="1" t="s">
        <v>6</v>
      </c>
      <c r="Z4" s="3"/>
      <c r="AA4" t="str">
        <f>A9</f>
        <v>Part B (4 points): Construct a graph, plot or chart and use confidence intervals or error bars.</v>
      </c>
    </row>
    <row r="5" spans="1:40" x14ac:dyDescent="0.35">
      <c r="A5" s="1" t="s">
        <v>27</v>
      </c>
      <c r="B5" t="s">
        <v>27</v>
      </c>
      <c r="C5" t="s">
        <v>27</v>
      </c>
      <c r="D5" t="s">
        <v>27</v>
      </c>
      <c r="Z5" s="3"/>
      <c r="AA5">
        <f>COUNTIF($A$10:$Y$13,"calculate")</f>
        <v>0</v>
      </c>
      <c r="AB5">
        <f>COUNTIF($A$10:$Y$13,"construct")+COUNTIF($A$10:$Y$13,"draw")</f>
        <v>4</v>
      </c>
      <c r="AC5">
        <f>COUNTIF($A$10:$Y$13,"describe")</f>
        <v>0</v>
      </c>
      <c r="AD5">
        <f>COUNTIF($A$10:$Y$13,"determine")</f>
        <v>4</v>
      </c>
      <c r="AE5">
        <f>COUNTIF($A$10:$Y$13,"evaluate")</f>
        <v>0</v>
      </c>
      <c r="AF5">
        <f>COUNTIF($A$10:$Y$13,"explain")</f>
        <v>0</v>
      </c>
      <c r="AG5">
        <f>COUNTIF($A$10:$Y$13,"identify")</f>
        <v>0</v>
      </c>
      <c r="AH5">
        <f>COUNTIF($A$10:$Y$13,"justify")</f>
        <v>0</v>
      </c>
      <c r="AI5">
        <f>COUNTIF($A$10:$Y$13,"make a claim")</f>
        <v>0</v>
      </c>
      <c r="AJ5">
        <f>COUNTIF($A$10:$Y$13,"predict") + COUNTIF($A$10:$Y$13,"make a prediction")</f>
        <v>0</v>
      </c>
      <c r="AK5">
        <f>COUNTIF($A$10:$Y$13,"represent")</f>
        <v>0</v>
      </c>
      <c r="AL5">
        <f>COUNTIF($A$10:$Y$13,"state")</f>
        <v>0</v>
      </c>
      <c r="AM5">
        <f>COUNTIF($A$10:$Y$13,"support a claim")</f>
        <v>0</v>
      </c>
    </row>
    <row r="6" spans="1:40" x14ac:dyDescent="0.35">
      <c r="B6" t="s">
        <v>28</v>
      </c>
      <c r="C6" t="s">
        <v>28</v>
      </c>
      <c r="Z6" s="3"/>
      <c r="AA6" t="str">
        <f>A14</f>
        <v>Part C (1 to 3 points): Analyze data.</v>
      </c>
    </row>
    <row r="7" spans="1:40" x14ac:dyDescent="0.35">
      <c r="Z7" s="3"/>
      <c r="AA7">
        <f>COUNTIF($A$15:$Y$19,"calculate")</f>
        <v>1</v>
      </c>
      <c r="AB7">
        <f>COUNTIF($A$15:$Y$19,"construct")+COUNTIF($A$15:$Y$19,"draw")</f>
        <v>0</v>
      </c>
      <c r="AC7">
        <f>COUNTIF($A$15:$Y$19,"describe")</f>
        <v>1</v>
      </c>
      <c r="AD7">
        <f>COUNTIF($A$15:$Y$19,"determine")</f>
        <v>0</v>
      </c>
      <c r="AE7">
        <f>COUNTIF($A$15:$Y$19,"evaluate")</f>
        <v>0</v>
      </c>
      <c r="AF7">
        <f>COUNTIF($A$15:$Y$19,"explain")</f>
        <v>0</v>
      </c>
      <c r="AG7">
        <f>COUNTIF($A$15:$Y$19,"identify")</f>
        <v>3</v>
      </c>
      <c r="AH7">
        <f>COUNTIF($A$15:$Y$19,"justify")</f>
        <v>0</v>
      </c>
      <c r="AI7">
        <f>COUNTIF($A$15:$Y$19,"make a claim")</f>
        <v>0</v>
      </c>
      <c r="AJ7">
        <f>COUNTIF($A$15:$Y$19,"predict") + COUNTIF($A$15:$Y$19,"make a prediction")</f>
        <v>0</v>
      </c>
      <c r="AK7">
        <f>COUNTIF($A$15:$Y$19,"represent")</f>
        <v>0</v>
      </c>
      <c r="AL7">
        <f>COUNTIF($A$15:$Y$19,"state")</f>
        <v>0</v>
      </c>
      <c r="AM7">
        <f>COUNTIF($A$15:$Y$19,"support a claim")</f>
        <v>0</v>
      </c>
    </row>
    <row r="8" spans="1:40" x14ac:dyDescent="0.35">
      <c r="Z8" s="3"/>
      <c r="AA8" t="str">
        <f>A20</f>
        <v>Part D (1 to 3 points): Make and justify predictions</v>
      </c>
    </row>
    <row r="9" spans="1:40" x14ac:dyDescent="0.35">
      <c r="A9" s="2" t="s">
        <v>7</v>
      </c>
      <c r="Z9" s="3"/>
      <c r="AA9">
        <f>COUNTIF($A$21:$Y$25,"calculate")</f>
        <v>0</v>
      </c>
      <c r="AB9">
        <f>COUNTIF($A$21:$Y$25,"construct")+COUNTIF($A$21:$Y$25,"draw")</f>
        <v>0</v>
      </c>
      <c r="AC9">
        <f>COUNTIF($A$21:$Y$25,"describe")</f>
        <v>0</v>
      </c>
      <c r="AD9">
        <f>COUNTIF($A$21:$Y$25,"determine")</f>
        <v>0</v>
      </c>
      <c r="AE9">
        <f>COUNTIF($A$21:$Y$25,"evaluate")</f>
        <v>0</v>
      </c>
      <c r="AF9">
        <f>COUNTIF($A$21:$Y$25,"explain")</f>
        <v>0</v>
      </c>
      <c r="AG9">
        <f>COUNTIF($A$21:$Y$25,"identify")</f>
        <v>0</v>
      </c>
      <c r="AH9">
        <f>COUNTIF($A$21:$Y$25,"justify")</f>
        <v>2</v>
      </c>
      <c r="AI9">
        <f>COUNTIF($A$21:$Y$25,"make a claim")</f>
        <v>0</v>
      </c>
      <c r="AJ9">
        <f>COUNTIF($A$21:$Y$25,"predict") + COUNTIF($A$21:$Y$25,"make a prediction")</f>
        <v>5</v>
      </c>
      <c r="AK9">
        <f>COUNTIF($A$21:$Y$25,"represent")</f>
        <v>0</v>
      </c>
      <c r="AL9">
        <f>COUNTIF($A$21:$Y$25,"state")</f>
        <v>0</v>
      </c>
      <c r="AM9">
        <f>COUNTIF($A$21:$Y$25,"support a claim")</f>
        <v>0</v>
      </c>
    </row>
    <row r="10" spans="1:40" x14ac:dyDescent="0.35">
      <c r="A10" t="s">
        <v>40</v>
      </c>
      <c r="B10" t="s">
        <v>40</v>
      </c>
      <c r="C10" t="s">
        <v>40</v>
      </c>
      <c r="D10" t="s">
        <v>40</v>
      </c>
      <c r="Z10" s="3"/>
    </row>
    <row r="11" spans="1:40" x14ac:dyDescent="0.35">
      <c r="A11" t="s">
        <v>31</v>
      </c>
      <c r="B11" t="s">
        <v>31</v>
      </c>
      <c r="C11" t="s">
        <v>31</v>
      </c>
      <c r="D11" t="s">
        <v>31</v>
      </c>
      <c r="Z11" s="3"/>
      <c r="AA11" t="s">
        <v>34</v>
      </c>
      <c r="AB11" t="s">
        <v>47</v>
      </c>
      <c r="AC11" t="s">
        <v>27</v>
      </c>
      <c r="AD11" t="s">
        <v>31</v>
      </c>
      <c r="AE11" t="s">
        <v>45</v>
      </c>
      <c r="AF11" t="s">
        <v>28</v>
      </c>
      <c r="AG11" t="s">
        <v>29</v>
      </c>
      <c r="AH11" t="s">
        <v>30</v>
      </c>
      <c r="AI11" t="s">
        <v>48</v>
      </c>
      <c r="AJ11" t="s">
        <v>50</v>
      </c>
      <c r="AK11" t="s">
        <v>44</v>
      </c>
      <c r="AL11" t="s">
        <v>41</v>
      </c>
      <c r="AM11" t="s">
        <v>49</v>
      </c>
    </row>
    <row r="12" spans="1:40" x14ac:dyDescent="0.35">
      <c r="Z12" s="3"/>
      <c r="AA12">
        <f>SUM(AA3+AA5+AA7+AA9)</f>
        <v>1</v>
      </c>
      <c r="AB12">
        <f t="shared" ref="AB12:AM12" si="0">SUM(AB3+AB5+AB7+AB9)</f>
        <v>4</v>
      </c>
      <c r="AC12">
        <f t="shared" si="0"/>
        <v>5</v>
      </c>
      <c r="AD12">
        <f t="shared" si="0"/>
        <v>4</v>
      </c>
      <c r="AE12">
        <f t="shared" si="0"/>
        <v>0</v>
      </c>
      <c r="AF12">
        <f t="shared" si="0"/>
        <v>2</v>
      </c>
      <c r="AG12">
        <f t="shared" si="0"/>
        <v>3</v>
      </c>
      <c r="AH12">
        <f t="shared" si="0"/>
        <v>2</v>
      </c>
      <c r="AI12">
        <f t="shared" si="0"/>
        <v>0</v>
      </c>
      <c r="AJ12">
        <f t="shared" si="0"/>
        <v>5</v>
      </c>
      <c r="AK12">
        <f t="shared" si="0"/>
        <v>0</v>
      </c>
      <c r="AL12">
        <f t="shared" si="0"/>
        <v>0</v>
      </c>
      <c r="AM12">
        <f t="shared" si="0"/>
        <v>0</v>
      </c>
    </row>
    <row r="13" spans="1:40" x14ac:dyDescent="0.35">
      <c r="Z13" s="3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x14ac:dyDescent="0.35">
      <c r="A14" t="s">
        <v>2</v>
      </c>
      <c r="Z14" s="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x14ac:dyDescent="0.35">
      <c r="A15" t="s">
        <v>29</v>
      </c>
      <c r="B15" t="s">
        <v>27</v>
      </c>
      <c r="C15" t="s">
        <v>29</v>
      </c>
      <c r="D15" t="s">
        <v>29</v>
      </c>
      <c r="Z15" s="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x14ac:dyDescent="0.35">
      <c r="C16" t="s">
        <v>34</v>
      </c>
      <c r="Z16" s="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x14ac:dyDescent="0.35">
      <c r="Z17" s="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x14ac:dyDescent="0.35">
      <c r="Z18" s="3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x14ac:dyDescent="0.35">
      <c r="Z19" s="3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x14ac:dyDescent="0.35">
      <c r="A20" t="s">
        <v>8</v>
      </c>
      <c r="Z20" s="3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x14ac:dyDescent="0.35">
      <c r="A21" t="s">
        <v>35</v>
      </c>
      <c r="B21" t="s">
        <v>35</v>
      </c>
      <c r="C21" t="s">
        <v>35</v>
      </c>
      <c r="D21" t="s">
        <v>35</v>
      </c>
      <c r="Z21" s="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x14ac:dyDescent="0.35">
      <c r="A22" t="s">
        <v>30</v>
      </c>
      <c r="D22" t="s">
        <v>30</v>
      </c>
      <c r="Z22" s="3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x14ac:dyDescent="0.35">
      <c r="A23" t="s">
        <v>35</v>
      </c>
      <c r="Z23" s="3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x14ac:dyDescent="0.35">
      <c r="Z24" s="3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x14ac:dyDescent="0.35">
      <c r="Z25" s="3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x14ac:dyDescent="0.35"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x14ac:dyDescent="0.35"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x14ac:dyDescent="0.35"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D7A22-C661-4095-8AE3-5715B45F8BE7}">
  <dimension ref="A1:AM15"/>
  <sheetViews>
    <sheetView topLeftCell="V1" workbookViewId="0">
      <selection activeCell="Z1" sqref="Z1:AM15"/>
    </sheetView>
  </sheetViews>
  <sheetFormatPr defaultRowHeight="14.5" x14ac:dyDescent="0.35"/>
  <sheetData>
    <row r="1" spans="1:39" x14ac:dyDescent="0.35">
      <c r="A1" t="s">
        <v>9</v>
      </c>
      <c r="Z1" s="3"/>
      <c r="AA1" t="s">
        <v>34</v>
      </c>
      <c r="AB1" t="s">
        <v>47</v>
      </c>
      <c r="AC1" t="s">
        <v>27</v>
      </c>
      <c r="AD1" t="s">
        <v>31</v>
      </c>
      <c r="AE1" t="s">
        <v>45</v>
      </c>
      <c r="AF1" t="s">
        <v>28</v>
      </c>
      <c r="AG1" t="s">
        <v>29</v>
      </c>
      <c r="AH1" t="s">
        <v>30</v>
      </c>
      <c r="AI1" t="s">
        <v>48</v>
      </c>
      <c r="AJ1" t="s">
        <v>50</v>
      </c>
      <c r="AK1" t="s">
        <v>44</v>
      </c>
      <c r="AL1" t="s">
        <v>41</v>
      </c>
      <c r="AM1" t="s">
        <v>49</v>
      </c>
    </row>
    <row r="2" spans="1:39" x14ac:dyDescent="0.35">
      <c r="Z2" s="3"/>
      <c r="AA2" t="str">
        <f>A4</f>
        <v>Part A (1 point): Describe biological concepts or processes.</v>
      </c>
    </row>
    <row r="3" spans="1:39" x14ac:dyDescent="0.35">
      <c r="A3" t="s">
        <v>36</v>
      </c>
      <c r="B3" t="s">
        <v>37</v>
      </c>
      <c r="C3" t="s">
        <v>38</v>
      </c>
      <c r="D3" t="s">
        <v>39</v>
      </c>
      <c r="Z3" s="3"/>
      <c r="AA3">
        <f>COUNTIF($A$5:$Y$6,"calculate")</f>
        <v>0</v>
      </c>
      <c r="AB3">
        <f>COUNTIF($A$5:$Y$6,"construct")+COUNTIF($A$5:$Y$6,"draw")</f>
        <v>0</v>
      </c>
      <c r="AC3">
        <f>COUNTIF($A$5:$Y$6,"describe")</f>
        <v>4</v>
      </c>
      <c r="AD3">
        <f>COUNTIF($A$5:$Y$6,"determine")</f>
        <v>0</v>
      </c>
      <c r="AE3">
        <f>COUNTIF($A$5:$Y$6,"evaluate")</f>
        <v>0</v>
      </c>
      <c r="AF3">
        <f>COUNTIF($A$5:$Y$6,"explain")</f>
        <v>0</v>
      </c>
      <c r="AG3">
        <f>COUNTIF($A$5:$Y$6,"identify")</f>
        <v>0</v>
      </c>
      <c r="AH3">
        <f>COUNTIF($A$5:$Y$6,"justify")</f>
        <v>0</v>
      </c>
      <c r="AI3">
        <f>COUNTIF($A$5:$Y$6,"make a claim")</f>
        <v>0</v>
      </c>
      <c r="AJ3">
        <f>COUNTIF($A$5:$Y$6,"predict") + COUNTIF($A$5:$Y$6,"make a prediction")</f>
        <v>0</v>
      </c>
      <c r="AK3">
        <f>COUNTIF($A$5:$Y$6,"represent")</f>
        <v>0</v>
      </c>
      <c r="AL3">
        <f>COUNTIF($A$5:$Y$6,"state")</f>
        <v>0</v>
      </c>
      <c r="AM3">
        <f>COUNTIF($A$5:$Y$6,"support a claim")</f>
        <v>0</v>
      </c>
    </row>
    <row r="4" spans="1:39" x14ac:dyDescent="0.35">
      <c r="A4" t="s">
        <v>10</v>
      </c>
      <c r="Z4" s="3"/>
      <c r="AA4" t="str">
        <f>A7</f>
        <v>Part B (1 point): Identify experimental procedures</v>
      </c>
    </row>
    <row r="5" spans="1:39" x14ac:dyDescent="0.35">
      <c r="A5" t="s">
        <v>27</v>
      </c>
      <c r="B5" t="s">
        <v>27</v>
      </c>
      <c r="C5" t="s">
        <v>27</v>
      </c>
      <c r="D5" t="s">
        <v>27</v>
      </c>
      <c r="Z5" s="3"/>
      <c r="AA5">
        <f>COUNTIF($A$8:$Y$9,"calculate")</f>
        <v>0</v>
      </c>
      <c r="AB5">
        <f>COUNTIF($A$8:$Y$9,"construct")+COUNTIF($A$10:$Y$13,"draw")</f>
        <v>0</v>
      </c>
      <c r="AC5">
        <f>COUNTIF($A$8:$Y$9,"describe")</f>
        <v>0</v>
      </c>
      <c r="AD5">
        <f>COUNTIF($A$8:$Y$9,"determine")</f>
        <v>0</v>
      </c>
      <c r="AE5">
        <f>COUNTIF($A$8:$Y$9,"evaluate")</f>
        <v>0</v>
      </c>
      <c r="AF5">
        <f>COUNTIF($A$8:$Y$9,"explain")</f>
        <v>0</v>
      </c>
      <c r="AG5">
        <f>COUNTIF($A$8:$Y$9,"identify")</f>
        <v>3</v>
      </c>
      <c r="AH5">
        <f>COUNTIF($A$8:$Y$9,"justify")</f>
        <v>1</v>
      </c>
      <c r="AI5">
        <f>COUNTIF($A$8:$Y$9,"make a claim")</f>
        <v>0</v>
      </c>
      <c r="AJ5">
        <f>COUNTIF($A$8:$Y$9,"predict") + COUNTIF($A$8:$Y$9,"make a prediction")</f>
        <v>0</v>
      </c>
      <c r="AK5">
        <f>COUNTIF($A$8:$Y$9,"represent")</f>
        <v>0</v>
      </c>
      <c r="AL5">
        <f>COUNTIF($A$8:$Y$9,"state")</f>
        <v>0</v>
      </c>
      <c r="AM5">
        <f>COUNTIF($A$8:$Y$9,"support a claim")</f>
        <v>0</v>
      </c>
    </row>
    <row r="6" spans="1:39" x14ac:dyDescent="0.35">
      <c r="Z6" s="3"/>
      <c r="AA6" t="str">
        <f>A10</f>
        <v>Part C (1 point): Predict results</v>
      </c>
    </row>
    <row r="7" spans="1:39" x14ac:dyDescent="0.35">
      <c r="A7" t="s">
        <v>11</v>
      </c>
      <c r="Z7" s="3"/>
      <c r="AA7">
        <f>COUNTIF($A$11:$Y$12,"calculate")</f>
        <v>0</v>
      </c>
      <c r="AB7">
        <f>COUNTIF($A$11:$Y$12,"construct")+COUNTIF($A$11:$Y$12,"draw")</f>
        <v>0</v>
      </c>
      <c r="AC7">
        <f>COUNTIF($A$11:$Y$12,"describe")</f>
        <v>0</v>
      </c>
      <c r="AD7">
        <f>COUNTIF($A$11:$Y$12,"determine")</f>
        <v>0</v>
      </c>
      <c r="AE7">
        <f>COUNTIF($A$11:$Y$12,"evaluate")</f>
        <v>0</v>
      </c>
      <c r="AF7">
        <f>COUNTIF($A$11:$Y$12,"explain")</f>
        <v>0</v>
      </c>
      <c r="AG7">
        <f>COUNTIF($A$11:$Y$12,"identify")</f>
        <v>0</v>
      </c>
      <c r="AH7">
        <f>COUNTIF($A$11:$Y$12,"justify")</f>
        <v>0</v>
      </c>
      <c r="AI7">
        <f>COUNTIF($A$11:$Y$12,"make a claim")</f>
        <v>0</v>
      </c>
      <c r="AJ7">
        <f>COUNTIF($A$11:$Y$12,"predict") + COUNTIF($A$11:$Y$12,"make a prediction")</f>
        <v>3</v>
      </c>
      <c r="AK7">
        <f>COUNTIF($A$11:$Y$12,"represent")</f>
        <v>0</v>
      </c>
      <c r="AL7">
        <f>COUNTIF($A$11:$Y$12,"state")</f>
        <v>1</v>
      </c>
      <c r="AM7">
        <f>COUNTIF($A$11:$Y$12,"support a claim")</f>
        <v>0</v>
      </c>
    </row>
    <row r="8" spans="1:39" x14ac:dyDescent="0.35">
      <c r="A8" t="s">
        <v>30</v>
      </c>
      <c r="B8" t="s">
        <v>29</v>
      </c>
      <c r="C8" t="s">
        <v>29</v>
      </c>
      <c r="D8" t="s">
        <v>29</v>
      </c>
      <c r="Z8" s="3"/>
      <c r="AA8" t="str">
        <f>A13</f>
        <v>Part D (1 point): Justify predictions.</v>
      </c>
    </row>
    <row r="9" spans="1:39" x14ac:dyDescent="0.35">
      <c r="Z9" s="3"/>
      <c r="AA9">
        <f>COUNTIF($A$14:$Y$15,"calculate")</f>
        <v>0</v>
      </c>
      <c r="AB9">
        <f>COUNTIF($A$14:$Y$15,"construct")+COUNTIF($A$14:$Y$15,"draw")</f>
        <v>0</v>
      </c>
      <c r="AC9">
        <f>COUNTIF($A$14:$Y$15,"describe")</f>
        <v>0</v>
      </c>
      <c r="AD9">
        <f>COUNTIF($A$14:$Y$15,"determine")</f>
        <v>0</v>
      </c>
      <c r="AE9">
        <f>COUNTIF($A$14:$Y$15,"evaluate")</f>
        <v>0</v>
      </c>
      <c r="AF9">
        <f>COUNTIF($A$14:$Y$15,"explain")</f>
        <v>0</v>
      </c>
      <c r="AG9">
        <f>COUNTIF($A$14:$Y$15,"identify")</f>
        <v>0</v>
      </c>
      <c r="AH9">
        <f>COUNTIF($A$14:$Y$15,"justify")</f>
        <v>2</v>
      </c>
      <c r="AI9">
        <f>COUNTIF($A$14:$Y$15,"make a claim")</f>
        <v>0</v>
      </c>
      <c r="AJ9">
        <f>COUNTIF($A$14:$Y$15,"predict") + COUNTIF($A$14:$Y$15,"make a prediction")</f>
        <v>0</v>
      </c>
      <c r="AK9">
        <f>COUNTIF($A$14:$Y$15,"represent")</f>
        <v>0</v>
      </c>
      <c r="AL9">
        <f>COUNTIF($A$14:$Y$15,"state")</f>
        <v>0</v>
      </c>
      <c r="AM9">
        <f>COUNTIF($A$14:$Y$15,"support a claim")</f>
        <v>0</v>
      </c>
    </row>
    <row r="10" spans="1:39" x14ac:dyDescent="0.35">
      <c r="A10" t="s">
        <v>12</v>
      </c>
      <c r="Z10" s="3"/>
    </row>
    <row r="11" spans="1:39" x14ac:dyDescent="0.35">
      <c r="A11" t="s">
        <v>35</v>
      </c>
      <c r="B11" t="s">
        <v>35</v>
      </c>
      <c r="C11" t="s">
        <v>41</v>
      </c>
      <c r="D11" t="s">
        <v>35</v>
      </c>
      <c r="Z11" s="3"/>
      <c r="AA11" t="s">
        <v>34</v>
      </c>
      <c r="AB11" t="s">
        <v>47</v>
      </c>
      <c r="AC11" t="s">
        <v>27</v>
      </c>
      <c r="AD11" t="s">
        <v>31</v>
      </c>
      <c r="AE11" t="s">
        <v>45</v>
      </c>
      <c r="AF11" t="s">
        <v>28</v>
      </c>
      <c r="AG11" t="s">
        <v>29</v>
      </c>
      <c r="AH11" t="s">
        <v>30</v>
      </c>
      <c r="AI11" t="s">
        <v>48</v>
      </c>
      <c r="AJ11" t="s">
        <v>50</v>
      </c>
      <c r="AK11" t="s">
        <v>44</v>
      </c>
      <c r="AL11" t="s">
        <v>41</v>
      </c>
      <c r="AM11" t="s">
        <v>49</v>
      </c>
    </row>
    <row r="12" spans="1:39" x14ac:dyDescent="0.35">
      <c r="Z12" s="3"/>
      <c r="AA12">
        <f>SUM(AA3+AA5+AA7+AA9)</f>
        <v>0</v>
      </c>
      <c r="AB12">
        <f t="shared" ref="AB12:AM12" si="0">SUM(AB3+AB5+AB7+AB9)</f>
        <v>0</v>
      </c>
      <c r="AC12">
        <f t="shared" si="0"/>
        <v>4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3</v>
      </c>
      <c r="AH12">
        <f t="shared" si="0"/>
        <v>3</v>
      </c>
      <c r="AI12">
        <f t="shared" si="0"/>
        <v>0</v>
      </c>
      <c r="AJ12">
        <f t="shared" si="0"/>
        <v>3</v>
      </c>
      <c r="AK12">
        <f t="shared" si="0"/>
        <v>0</v>
      </c>
      <c r="AL12">
        <f t="shared" si="0"/>
        <v>1</v>
      </c>
      <c r="AM12">
        <f t="shared" si="0"/>
        <v>0</v>
      </c>
    </row>
    <row r="13" spans="1:39" x14ac:dyDescent="0.35">
      <c r="A13" t="s">
        <v>13</v>
      </c>
      <c r="Z13" s="3"/>
    </row>
    <row r="14" spans="1:39" x14ac:dyDescent="0.35">
      <c r="A14" t="s">
        <v>33</v>
      </c>
      <c r="B14" t="s">
        <v>33</v>
      </c>
      <c r="C14" t="s">
        <v>30</v>
      </c>
      <c r="D14" t="s">
        <v>30</v>
      </c>
      <c r="Z14" s="3"/>
    </row>
    <row r="15" spans="1:39" x14ac:dyDescent="0.35">
      <c r="Z15" s="3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09131-E57F-4EFC-951B-C50D98A8D1FE}">
  <dimension ref="A1:AM15"/>
  <sheetViews>
    <sheetView topLeftCell="I1" workbookViewId="0">
      <selection activeCell="Z1" sqref="Z1:AM15"/>
    </sheetView>
  </sheetViews>
  <sheetFormatPr defaultRowHeight="14.5" x14ac:dyDescent="0.35"/>
  <sheetData>
    <row r="1" spans="1:39" x14ac:dyDescent="0.35">
      <c r="A1" t="s">
        <v>14</v>
      </c>
      <c r="Z1" s="3"/>
      <c r="AA1" t="s">
        <v>34</v>
      </c>
      <c r="AB1" t="s">
        <v>47</v>
      </c>
      <c r="AC1" t="s">
        <v>27</v>
      </c>
      <c r="AD1" t="s">
        <v>31</v>
      </c>
      <c r="AE1" t="s">
        <v>45</v>
      </c>
      <c r="AF1" t="s">
        <v>28</v>
      </c>
      <c r="AG1" t="s">
        <v>29</v>
      </c>
      <c r="AH1" t="s">
        <v>30</v>
      </c>
      <c r="AI1" t="s">
        <v>48</v>
      </c>
      <c r="AJ1" t="s">
        <v>50</v>
      </c>
      <c r="AK1" t="s">
        <v>44</v>
      </c>
      <c r="AL1" t="s">
        <v>41</v>
      </c>
      <c r="AM1" t="s">
        <v>49</v>
      </c>
    </row>
    <row r="2" spans="1:39" x14ac:dyDescent="0.35">
      <c r="Z2" s="3"/>
      <c r="AA2" t="str">
        <f>A4</f>
        <v>Part A (1 point): Describe biological concepts or processes.</v>
      </c>
    </row>
    <row r="3" spans="1:39" x14ac:dyDescent="0.35">
      <c r="A3" t="s">
        <v>36</v>
      </c>
      <c r="B3" t="s">
        <v>37</v>
      </c>
      <c r="C3" t="s">
        <v>38</v>
      </c>
      <c r="D3" t="s">
        <v>39</v>
      </c>
      <c r="Z3" s="3"/>
      <c r="AA3">
        <f>COUNTIF($A$5:$Y$6,"calculate")</f>
        <v>0</v>
      </c>
      <c r="AB3">
        <f>COUNTIF($A$5:$Y$6,"construct")+COUNTIF($A$5:$Y$6,"draw")</f>
        <v>0</v>
      </c>
      <c r="AC3">
        <f>COUNTIF($A$5:$Y$6,"describe")</f>
        <v>4</v>
      </c>
      <c r="AD3">
        <f>COUNTIF($A$5:$Y$6,"determine")</f>
        <v>0</v>
      </c>
      <c r="AE3">
        <f>COUNTIF($A$5:$Y$6,"evaluate")</f>
        <v>0</v>
      </c>
      <c r="AF3">
        <f>COUNTIF($A$5:$Y$6,"explain")</f>
        <v>0</v>
      </c>
      <c r="AG3">
        <f>COUNTIF($A$5:$Y$6,"identify")</f>
        <v>0</v>
      </c>
      <c r="AH3">
        <f>COUNTIF($A$5:$Y$6,"justify")</f>
        <v>0</v>
      </c>
      <c r="AI3">
        <f>COUNTIF($A$5:$Y$6,"make a claim")</f>
        <v>0</v>
      </c>
      <c r="AJ3">
        <f>COUNTIF($A$5:$Y$6,"predict") + COUNTIF($A$5:$Y$6,"make a prediction")</f>
        <v>0</v>
      </c>
      <c r="AK3">
        <f>COUNTIF($A$5:$Y$6,"represent")</f>
        <v>0</v>
      </c>
      <c r="AL3">
        <f>COUNTIF($A$5:$Y$6,"state")</f>
        <v>0</v>
      </c>
      <c r="AM3">
        <f>COUNTIF($A$5:$Y$6,"support a claim")</f>
        <v>0</v>
      </c>
    </row>
    <row r="4" spans="1:39" x14ac:dyDescent="0.35">
      <c r="A4" t="s">
        <v>10</v>
      </c>
      <c r="Z4" s="3"/>
      <c r="AA4" t="str">
        <f>A7</f>
        <v>Part B (1 point): Explain biological concepts or processes.</v>
      </c>
    </row>
    <row r="5" spans="1:39" x14ac:dyDescent="0.35">
      <c r="A5" t="s">
        <v>27</v>
      </c>
      <c r="B5" t="s">
        <v>27</v>
      </c>
      <c r="C5" t="s">
        <v>27</v>
      </c>
      <c r="D5" t="s">
        <v>27</v>
      </c>
      <c r="Z5" s="3"/>
      <c r="AA5">
        <f>COUNTIF($A$8:$Y$9,"calculate")</f>
        <v>0</v>
      </c>
      <c r="AB5">
        <f>COUNTIF($A$8:$Y$9,"construct")+COUNTIF($A$10:$Y$13,"draw")</f>
        <v>0</v>
      </c>
      <c r="AC5">
        <f>COUNTIF($A$8:$Y$9,"describe")</f>
        <v>0</v>
      </c>
      <c r="AD5">
        <f>COUNTIF($A$8:$Y$9,"determine")</f>
        <v>0</v>
      </c>
      <c r="AE5">
        <f>COUNTIF($A$8:$Y$9,"evaluate")</f>
        <v>0</v>
      </c>
      <c r="AF5">
        <f>COUNTIF($A$8:$Y$9,"explain")</f>
        <v>4</v>
      </c>
      <c r="AG5">
        <f>COUNTIF($A$8:$Y$9,"identify")</f>
        <v>0</v>
      </c>
      <c r="AH5">
        <f>COUNTIF($A$8:$Y$9,"justify")</f>
        <v>0</v>
      </c>
      <c r="AI5">
        <f>COUNTIF($A$8:$Y$9,"make a claim")</f>
        <v>0</v>
      </c>
      <c r="AJ5">
        <f>COUNTIF($A$8:$Y$9,"predict") + COUNTIF($A$8:$Y$9,"make a prediction")</f>
        <v>0</v>
      </c>
      <c r="AK5">
        <f>COUNTIF($A$8:$Y$9,"represent")</f>
        <v>0</v>
      </c>
      <c r="AL5">
        <f>COUNTIF($A$8:$Y$9,"state")</f>
        <v>0</v>
      </c>
      <c r="AM5">
        <f>COUNTIF($A$8:$Y$9,"support a claim")</f>
        <v>0</v>
      </c>
    </row>
    <row r="6" spans="1:39" x14ac:dyDescent="0.35">
      <c r="Z6" s="3"/>
      <c r="AA6" t="str">
        <f>A10</f>
        <v>Part C (1 point): Predict the causes or effects of a change in a biological system.</v>
      </c>
    </row>
    <row r="7" spans="1:39" x14ac:dyDescent="0.35">
      <c r="A7" t="s">
        <v>15</v>
      </c>
      <c r="Z7" s="3"/>
      <c r="AA7">
        <f>COUNTIF($A$11:$Y$12,"calculate")</f>
        <v>0</v>
      </c>
      <c r="AB7">
        <f>COUNTIF($A$11:$Y$12,"construct")+COUNTIF($A$11:$Y$12,"draw")</f>
        <v>0</v>
      </c>
      <c r="AC7">
        <f>COUNTIF($A$11:$Y$12,"describe")</f>
        <v>0</v>
      </c>
      <c r="AD7">
        <f>COUNTIF($A$11:$Y$12,"determine")</f>
        <v>0</v>
      </c>
      <c r="AE7">
        <f>COUNTIF($A$11:$Y$12,"evaluate")</f>
        <v>0</v>
      </c>
      <c r="AF7">
        <f>COUNTIF($A$11:$Y$12,"explain")</f>
        <v>0</v>
      </c>
      <c r="AG7">
        <f>COUNTIF($A$11:$Y$12,"identify")</f>
        <v>0</v>
      </c>
      <c r="AH7">
        <f>COUNTIF($A$11:$Y$12,"justify")</f>
        <v>0</v>
      </c>
      <c r="AI7">
        <f>COUNTIF($A$11:$Y$12,"make a claim")</f>
        <v>0</v>
      </c>
      <c r="AJ7">
        <f>COUNTIF($A$11:$Y$12,"predict") + COUNTIF($A$11:$Y$12,"make a prediction")</f>
        <v>4</v>
      </c>
      <c r="AK7">
        <f>COUNTIF($A$11:$Y$12,"represent")</f>
        <v>0</v>
      </c>
      <c r="AL7">
        <f>COUNTIF($A$11:$Y$12,"state")</f>
        <v>0</v>
      </c>
      <c r="AM7">
        <f>COUNTIF($A$11:$Y$12,"support a claim")</f>
        <v>0</v>
      </c>
    </row>
    <row r="8" spans="1:39" x14ac:dyDescent="0.35">
      <c r="A8" t="s">
        <v>28</v>
      </c>
      <c r="B8" t="s">
        <v>28</v>
      </c>
      <c r="C8" t="s">
        <v>28</v>
      </c>
      <c r="D8" t="s">
        <v>28</v>
      </c>
      <c r="Z8" s="3"/>
      <c r="AA8" t="str">
        <f>A13</f>
        <v>Part D (1 point): Justify predictions.</v>
      </c>
    </row>
    <row r="9" spans="1:39" x14ac:dyDescent="0.35">
      <c r="Z9" s="3"/>
      <c r="AA9">
        <f>COUNTIF($A$14:$Y$15,"calculate")</f>
        <v>0</v>
      </c>
      <c r="AB9">
        <f>COUNTIF($A$14:$Y$15,"construct")+COUNTIF($A$14:$Y$15,"draw")</f>
        <v>0</v>
      </c>
      <c r="AC9">
        <f>COUNTIF($A$14:$Y$15,"describe")</f>
        <v>0</v>
      </c>
      <c r="AD9">
        <f>COUNTIF($A$14:$Y$15,"determine")</f>
        <v>0</v>
      </c>
      <c r="AE9">
        <f>COUNTIF($A$14:$Y$15,"evaluate")</f>
        <v>0</v>
      </c>
      <c r="AF9">
        <f>COUNTIF($A$14:$Y$15,"explain")</f>
        <v>0</v>
      </c>
      <c r="AG9">
        <f>COUNTIF($A$14:$Y$15,"identify")</f>
        <v>0</v>
      </c>
      <c r="AH9">
        <f>COUNTIF($A$14:$Y$15,"justify")</f>
        <v>4</v>
      </c>
      <c r="AI9">
        <f>COUNTIF($A$14:$Y$15,"make a claim")</f>
        <v>0</v>
      </c>
      <c r="AJ9">
        <f>COUNTIF($A$14:$Y$15,"predict") + COUNTIF($A$14:$Y$15,"make a prediction")</f>
        <v>0</v>
      </c>
      <c r="AK9">
        <f>COUNTIF($A$14:$Y$15,"represent")</f>
        <v>0</v>
      </c>
      <c r="AL9">
        <f>COUNTIF($A$14:$Y$15,"state")</f>
        <v>0</v>
      </c>
      <c r="AM9">
        <f>COUNTIF($A$14:$Y$15,"support a claim")</f>
        <v>0</v>
      </c>
    </row>
    <row r="10" spans="1:39" x14ac:dyDescent="0.35">
      <c r="A10" t="s">
        <v>16</v>
      </c>
      <c r="Z10" s="3"/>
    </row>
    <row r="11" spans="1:39" x14ac:dyDescent="0.35">
      <c r="A11" t="s">
        <v>35</v>
      </c>
      <c r="B11" t="s">
        <v>35</v>
      </c>
      <c r="C11" t="s">
        <v>35</v>
      </c>
      <c r="D11" t="s">
        <v>35</v>
      </c>
      <c r="Z11" s="3"/>
      <c r="AA11" t="s">
        <v>34</v>
      </c>
      <c r="AB11" t="s">
        <v>47</v>
      </c>
      <c r="AC11" t="s">
        <v>27</v>
      </c>
      <c r="AD11" t="s">
        <v>31</v>
      </c>
      <c r="AE11" t="s">
        <v>45</v>
      </c>
      <c r="AF11" t="s">
        <v>28</v>
      </c>
      <c r="AG11" t="s">
        <v>29</v>
      </c>
      <c r="AH11" t="s">
        <v>30</v>
      </c>
      <c r="AI11" t="s">
        <v>48</v>
      </c>
      <c r="AJ11" t="s">
        <v>50</v>
      </c>
      <c r="AK11" t="s">
        <v>44</v>
      </c>
      <c r="AL11" t="s">
        <v>41</v>
      </c>
      <c r="AM11" t="s">
        <v>49</v>
      </c>
    </row>
    <row r="12" spans="1:39" x14ac:dyDescent="0.35">
      <c r="Z12" s="3"/>
      <c r="AA12">
        <f>SUM(AA3+AA5+AA7+AA9)</f>
        <v>0</v>
      </c>
      <c r="AB12">
        <f t="shared" ref="AB12:AM12" si="0">SUM(AB3+AB5+AB7+AB9)</f>
        <v>0</v>
      </c>
      <c r="AC12">
        <f t="shared" si="0"/>
        <v>4</v>
      </c>
      <c r="AD12">
        <f t="shared" si="0"/>
        <v>0</v>
      </c>
      <c r="AE12">
        <f t="shared" si="0"/>
        <v>0</v>
      </c>
      <c r="AF12">
        <f t="shared" si="0"/>
        <v>4</v>
      </c>
      <c r="AG12">
        <f t="shared" si="0"/>
        <v>0</v>
      </c>
      <c r="AH12">
        <f t="shared" si="0"/>
        <v>4</v>
      </c>
      <c r="AI12">
        <f t="shared" si="0"/>
        <v>0</v>
      </c>
      <c r="AJ12">
        <f t="shared" si="0"/>
        <v>4</v>
      </c>
      <c r="AK12">
        <f t="shared" si="0"/>
        <v>0</v>
      </c>
      <c r="AL12">
        <f t="shared" si="0"/>
        <v>0</v>
      </c>
      <c r="AM12">
        <f t="shared" si="0"/>
        <v>0</v>
      </c>
    </row>
    <row r="13" spans="1:39" x14ac:dyDescent="0.35">
      <c r="A13" t="s">
        <v>13</v>
      </c>
      <c r="Z13" s="3"/>
    </row>
    <row r="14" spans="1:39" x14ac:dyDescent="0.35">
      <c r="A14" t="s">
        <v>30</v>
      </c>
      <c r="B14" t="s">
        <v>30</v>
      </c>
      <c r="C14" t="s">
        <v>30</v>
      </c>
      <c r="D14" t="s">
        <v>30</v>
      </c>
      <c r="Z14" s="3"/>
    </row>
    <row r="15" spans="1:39" x14ac:dyDescent="0.35">
      <c r="Z15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4E840-7846-4E1F-B010-15CA0967B1B1}">
  <dimension ref="A1:AM15"/>
  <sheetViews>
    <sheetView topLeftCell="H1" workbookViewId="0">
      <selection activeCell="Z1" sqref="Z1:AM15"/>
    </sheetView>
  </sheetViews>
  <sheetFormatPr defaultRowHeight="14.5" x14ac:dyDescent="0.35"/>
  <sheetData>
    <row r="1" spans="1:39" x14ac:dyDescent="0.35">
      <c r="A1" t="s">
        <v>17</v>
      </c>
      <c r="Z1" s="3"/>
      <c r="AA1" t="s">
        <v>34</v>
      </c>
      <c r="AB1" t="s">
        <v>47</v>
      </c>
      <c r="AC1" t="s">
        <v>27</v>
      </c>
      <c r="AD1" t="s">
        <v>31</v>
      </c>
      <c r="AE1" t="s">
        <v>45</v>
      </c>
      <c r="AF1" t="s">
        <v>28</v>
      </c>
      <c r="AG1" t="s">
        <v>29</v>
      </c>
      <c r="AH1" t="s">
        <v>30</v>
      </c>
      <c r="AI1" t="s">
        <v>48</v>
      </c>
      <c r="AJ1" t="s">
        <v>50</v>
      </c>
      <c r="AK1" t="s">
        <v>44</v>
      </c>
      <c r="AL1" t="s">
        <v>41</v>
      </c>
      <c r="AM1" t="s">
        <v>49</v>
      </c>
    </row>
    <row r="2" spans="1:39" x14ac:dyDescent="0.35">
      <c r="Z2" s="3"/>
      <c r="AA2" t="str">
        <f>A4</f>
        <v>Part A (1 point):  Describe characteristics of a biological concept, process, or model represented visually.</v>
      </c>
    </row>
    <row r="3" spans="1:39" x14ac:dyDescent="0.35">
      <c r="A3" t="s">
        <v>36</v>
      </c>
      <c r="B3" t="s">
        <v>37</v>
      </c>
      <c r="C3" t="s">
        <v>38</v>
      </c>
      <c r="D3" t="s">
        <v>39</v>
      </c>
      <c r="Z3" s="3"/>
      <c r="AA3">
        <f>COUNTIF($A$5:$Y$6,"calculate")</f>
        <v>0</v>
      </c>
      <c r="AB3">
        <f>COUNTIF($A$5:$Y$6,"construct")+COUNTIF($A$5:$Y$6,"draw")</f>
        <v>0</v>
      </c>
      <c r="AC3">
        <f>COUNTIF($A$5:$Y$6,"describe")</f>
        <v>4</v>
      </c>
      <c r="AD3">
        <f>COUNTIF($A$5:$Y$6,"determine")</f>
        <v>0</v>
      </c>
      <c r="AE3">
        <f>COUNTIF($A$5:$Y$6,"evaluate")</f>
        <v>0</v>
      </c>
      <c r="AF3">
        <f>COUNTIF($A$5:$Y$6,"explain")</f>
        <v>0</v>
      </c>
      <c r="AG3">
        <f>COUNTIF($A$5:$Y$6,"identify")</f>
        <v>0</v>
      </c>
      <c r="AH3">
        <f>COUNTIF($A$5:$Y$6,"justify")</f>
        <v>0</v>
      </c>
      <c r="AI3">
        <f>COUNTIF($A$5:$Y$6,"make a claim")</f>
        <v>0</v>
      </c>
      <c r="AJ3">
        <f>COUNTIF($A$5:$Y$6,"predict") + COUNTIF($A$5:$Y$6,"make a prediction")</f>
        <v>0</v>
      </c>
      <c r="AK3">
        <f>COUNTIF($A$5:$Y$6,"represent")</f>
        <v>0</v>
      </c>
      <c r="AL3">
        <f>COUNTIF($A$5:$Y$6,"state")</f>
        <v>0</v>
      </c>
      <c r="AM3">
        <f>COUNTIF($A$5:$Y$6,"support a claim")</f>
        <v>0</v>
      </c>
    </row>
    <row r="4" spans="1:39" x14ac:dyDescent="0.35">
      <c r="A4" t="s">
        <v>18</v>
      </c>
      <c r="Z4" s="3"/>
      <c r="AA4" t="str">
        <f>A7</f>
        <v>Part B (1 point): Explain relationships between different characteristics of a biological concept or process represented visually</v>
      </c>
    </row>
    <row r="5" spans="1:39" x14ac:dyDescent="0.35">
      <c r="A5" t="s">
        <v>27</v>
      </c>
      <c r="B5" t="s">
        <v>27</v>
      </c>
      <c r="C5" t="s">
        <v>27</v>
      </c>
      <c r="D5" t="s">
        <v>27</v>
      </c>
      <c r="Z5" s="3"/>
      <c r="AA5">
        <f>COUNTIF($A$8:$Y$9,"calculate")</f>
        <v>0</v>
      </c>
      <c r="AB5">
        <f>COUNTIF($A$8:$Y$9,"construct")+COUNTIF($A$10:$Y$13,"draw")</f>
        <v>1</v>
      </c>
      <c r="AC5">
        <f>COUNTIF($A$8:$Y$9,"describe")</f>
        <v>0</v>
      </c>
      <c r="AD5">
        <f>COUNTIF($A$8:$Y$9,"determine")</f>
        <v>0</v>
      </c>
      <c r="AE5">
        <f>COUNTIF($A$8:$Y$9,"evaluate")</f>
        <v>0</v>
      </c>
      <c r="AF5">
        <f>COUNTIF($A$8:$Y$9,"explain")</f>
        <v>4</v>
      </c>
      <c r="AG5">
        <f>COUNTIF($A$8:$Y$9,"identify")</f>
        <v>0</v>
      </c>
      <c r="AH5">
        <f>COUNTIF($A$8:$Y$9,"justify")</f>
        <v>0</v>
      </c>
      <c r="AI5">
        <f>COUNTIF($A$8:$Y$9,"make a claim")</f>
        <v>0</v>
      </c>
      <c r="AJ5">
        <f>COUNTIF($A$8:$Y$9,"predict") + COUNTIF($A$8:$Y$9,"make a prediction")</f>
        <v>0</v>
      </c>
      <c r="AK5">
        <f>COUNTIF($A$8:$Y$9,"represent")</f>
        <v>0</v>
      </c>
      <c r="AL5">
        <f>COUNTIF($A$8:$Y$9,"state")</f>
        <v>0</v>
      </c>
      <c r="AM5">
        <f>COUNTIF($A$8:$Y$9,"support a claim")</f>
        <v>0</v>
      </c>
    </row>
    <row r="6" spans="1:39" x14ac:dyDescent="0.35">
      <c r="Z6" s="3"/>
      <c r="AA6" t="str">
        <f>A10</f>
        <v>Part C (1 point): Represent relationships within a biological model.</v>
      </c>
    </row>
    <row r="7" spans="1:39" x14ac:dyDescent="0.35">
      <c r="A7" t="s">
        <v>19</v>
      </c>
      <c r="Z7" s="3"/>
      <c r="AA7">
        <f>COUNTIF($A$11:$Y$12,"calculate")</f>
        <v>0</v>
      </c>
      <c r="AB7">
        <f>COUNTIF($A$11:$Y$12,"construct")+COUNTIF($A$11:$Y$12,"draw")</f>
        <v>1</v>
      </c>
      <c r="AC7">
        <f>COUNTIF($A$11:$Y$12,"describe")</f>
        <v>0</v>
      </c>
      <c r="AD7">
        <f>COUNTIF($A$11:$Y$12,"determine")</f>
        <v>0</v>
      </c>
      <c r="AE7">
        <f>COUNTIF($A$11:$Y$12,"evaluate")</f>
        <v>0</v>
      </c>
      <c r="AF7">
        <f>COUNTIF($A$11:$Y$12,"explain")</f>
        <v>0</v>
      </c>
      <c r="AG7">
        <f>COUNTIF($A$11:$Y$12,"identify")</f>
        <v>0</v>
      </c>
      <c r="AH7">
        <f>COUNTIF($A$11:$Y$12,"justify")</f>
        <v>0</v>
      </c>
      <c r="AI7">
        <f>COUNTIF($A$11:$Y$12,"make a claim")</f>
        <v>0</v>
      </c>
      <c r="AJ7">
        <f>COUNTIF($A$11:$Y$12,"predict") + COUNTIF($A$11:$Y$12,"make a prediction")</f>
        <v>0</v>
      </c>
      <c r="AK7">
        <f>COUNTIF($A$11:$Y$12,"represent")</f>
        <v>2</v>
      </c>
      <c r="AL7">
        <f>COUNTIF($A$11:$Y$12,"state")</f>
        <v>0</v>
      </c>
      <c r="AM7">
        <f>COUNTIF($A$11:$Y$12,"support a claim")</f>
        <v>0</v>
      </c>
    </row>
    <row r="8" spans="1:39" x14ac:dyDescent="0.35">
      <c r="A8" t="s">
        <v>28</v>
      </c>
      <c r="B8" t="s">
        <v>28</v>
      </c>
      <c r="C8" t="s">
        <v>28</v>
      </c>
      <c r="D8" t="s">
        <v>28</v>
      </c>
      <c r="Z8" s="3"/>
      <c r="AA8" t="str">
        <f>A13</f>
        <v>Part D (1 point): Explain how a biological concept or process represented visually relates to a larger biological principle, concept, process, or theory.</v>
      </c>
    </row>
    <row r="9" spans="1:39" x14ac:dyDescent="0.35">
      <c r="Z9" s="3"/>
      <c r="AA9">
        <f>COUNTIF($A$14:$Y$15,"calculate")</f>
        <v>0</v>
      </c>
      <c r="AB9">
        <f>COUNTIF($A$14:$Y$15,"construct")+COUNTIF($A$14:$Y$15,"draw")</f>
        <v>0</v>
      </c>
      <c r="AC9">
        <f>COUNTIF($A$14:$Y$15,"describe")</f>
        <v>0</v>
      </c>
      <c r="AD9">
        <f>COUNTIF($A$14:$Y$15,"determine")</f>
        <v>0</v>
      </c>
      <c r="AE9">
        <f>COUNTIF($A$14:$Y$15,"evaluate")</f>
        <v>0</v>
      </c>
      <c r="AF9">
        <f>COUNTIF($A$14:$Y$15,"explain")</f>
        <v>4</v>
      </c>
      <c r="AG9">
        <f>COUNTIF($A$14:$Y$15,"identify")</f>
        <v>0</v>
      </c>
      <c r="AH9">
        <f>COUNTIF($A$14:$Y$15,"justify")</f>
        <v>0</v>
      </c>
      <c r="AI9">
        <f>COUNTIF($A$14:$Y$15,"make a claim")</f>
        <v>0</v>
      </c>
      <c r="AJ9">
        <f>COUNTIF($A$14:$Y$15,"predict") + COUNTIF($A$14:$Y$15,"make a prediction")</f>
        <v>0</v>
      </c>
      <c r="AK9">
        <f>COUNTIF($A$14:$Y$15,"represent")</f>
        <v>0</v>
      </c>
      <c r="AL9">
        <f>COUNTIF($A$14:$Y$15,"state")</f>
        <v>0</v>
      </c>
      <c r="AM9">
        <f>COUNTIF($A$14:$Y$15,"support a claim")</f>
        <v>0</v>
      </c>
    </row>
    <row r="10" spans="1:39" x14ac:dyDescent="0.35">
      <c r="A10" t="s">
        <v>20</v>
      </c>
      <c r="Z10" s="3"/>
    </row>
    <row r="11" spans="1:39" x14ac:dyDescent="0.35">
      <c r="A11" t="s">
        <v>42</v>
      </c>
      <c r="B11" t="s">
        <v>43</v>
      </c>
      <c r="C11" t="s">
        <v>44</v>
      </c>
      <c r="D11" t="s">
        <v>44</v>
      </c>
      <c r="Z11" s="3"/>
      <c r="AA11" t="s">
        <v>34</v>
      </c>
      <c r="AB11" t="s">
        <v>47</v>
      </c>
      <c r="AC11" t="s">
        <v>27</v>
      </c>
      <c r="AD11" t="s">
        <v>31</v>
      </c>
      <c r="AE11" t="s">
        <v>45</v>
      </c>
      <c r="AF11" t="s">
        <v>28</v>
      </c>
      <c r="AG11" t="s">
        <v>29</v>
      </c>
      <c r="AH11" t="s">
        <v>30</v>
      </c>
      <c r="AI11" t="s">
        <v>48</v>
      </c>
      <c r="AJ11" t="s">
        <v>50</v>
      </c>
      <c r="AK11" t="s">
        <v>44</v>
      </c>
      <c r="AL11" t="s">
        <v>41</v>
      </c>
      <c r="AM11" t="s">
        <v>49</v>
      </c>
    </row>
    <row r="12" spans="1:39" x14ac:dyDescent="0.35">
      <c r="Z12" s="3"/>
      <c r="AA12">
        <f>SUM(AA3+AA5+AA7+AA9)</f>
        <v>0</v>
      </c>
      <c r="AB12">
        <f t="shared" ref="AB12:AM12" si="0">SUM(AB3+AB5+AB7+AB9)</f>
        <v>2</v>
      </c>
      <c r="AC12">
        <f t="shared" si="0"/>
        <v>4</v>
      </c>
      <c r="AD12">
        <f t="shared" si="0"/>
        <v>0</v>
      </c>
      <c r="AE12">
        <f t="shared" si="0"/>
        <v>0</v>
      </c>
      <c r="AF12">
        <f t="shared" si="0"/>
        <v>8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2</v>
      </c>
      <c r="AL12">
        <f t="shared" si="0"/>
        <v>0</v>
      </c>
      <c r="AM12">
        <f t="shared" si="0"/>
        <v>0</v>
      </c>
    </row>
    <row r="13" spans="1:39" x14ac:dyDescent="0.35">
      <c r="A13" t="s">
        <v>21</v>
      </c>
      <c r="Z13" s="3"/>
    </row>
    <row r="14" spans="1:39" x14ac:dyDescent="0.35">
      <c r="A14" t="s">
        <v>28</v>
      </c>
      <c r="B14" t="s">
        <v>28</v>
      </c>
      <c r="C14" t="s">
        <v>28</v>
      </c>
      <c r="D14" t="s">
        <v>28</v>
      </c>
      <c r="Z14" s="3"/>
    </row>
    <row r="15" spans="1:39" x14ac:dyDescent="0.35">
      <c r="Z1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22A7-CFCF-45B5-8F0C-32B9E95519B9}">
  <dimension ref="A1:AM15"/>
  <sheetViews>
    <sheetView topLeftCell="W1" workbookViewId="0">
      <selection activeCell="AO5" sqref="AO5"/>
    </sheetView>
  </sheetViews>
  <sheetFormatPr defaultRowHeight="14.5" x14ac:dyDescent="0.35"/>
  <sheetData>
    <row r="1" spans="1:39" x14ac:dyDescent="0.35">
      <c r="A1" t="s">
        <v>22</v>
      </c>
      <c r="Z1" s="3"/>
      <c r="AA1" t="s">
        <v>34</v>
      </c>
      <c r="AB1" t="s">
        <v>47</v>
      </c>
      <c r="AC1" t="s">
        <v>27</v>
      </c>
      <c r="AD1" t="s">
        <v>31</v>
      </c>
      <c r="AE1" t="s">
        <v>45</v>
      </c>
      <c r="AF1" t="s">
        <v>28</v>
      </c>
      <c r="AG1" t="s">
        <v>29</v>
      </c>
      <c r="AH1" t="s">
        <v>30</v>
      </c>
      <c r="AI1" t="s">
        <v>48</v>
      </c>
      <c r="AJ1" t="s">
        <v>50</v>
      </c>
      <c r="AK1" t="s">
        <v>44</v>
      </c>
      <c r="AL1" t="s">
        <v>41</v>
      </c>
      <c r="AM1" t="s">
        <v>49</v>
      </c>
    </row>
    <row r="2" spans="1:39" x14ac:dyDescent="0.35">
      <c r="Z2" s="3"/>
      <c r="AA2" t="str">
        <f>A4</f>
        <v>Part A (1 point): Describe data</v>
      </c>
    </row>
    <row r="3" spans="1:39" x14ac:dyDescent="0.35">
      <c r="A3" t="s">
        <v>36</v>
      </c>
      <c r="B3" t="s">
        <v>37</v>
      </c>
      <c r="C3" t="s">
        <v>38</v>
      </c>
      <c r="D3" t="s">
        <v>39</v>
      </c>
      <c r="Z3" s="3"/>
      <c r="AA3">
        <f>COUNTIF($A$5:$Y$6,"calculate")</f>
        <v>0</v>
      </c>
      <c r="AB3">
        <f>COUNTIF($A$5:$Y$6,"construct")+COUNTIF($A$5:$Y$6,"draw")</f>
        <v>0</v>
      </c>
      <c r="AC3">
        <f>COUNTIF($A$5:$Y$6,"describe")</f>
        <v>0</v>
      </c>
      <c r="AD3">
        <f>COUNTIF($A$5:$Y$6,"determine")</f>
        <v>0</v>
      </c>
      <c r="AE3">
        <f>COUNTIF($A$5:$Y$6,"evaluate")</f>
        <v>0</v>
      </c>
      <c r="AF3">
        <f>COUNTIF($A$5:$Y$6,"explain")</f>
        <v>0</v>
      </c>
      <c r="AG3">
        <f>COUNTIF($A$5:$Y$6,"identify")</f>
        <v>4</v>
      </c>
      <c r="AH3">
        <f>COUNTIF($A$5:$Y$6,"justify")</f>
        <v>0</v>
      </c>
      <c r="AI3">
        <f>COUNTIF($A$5:$Y$6,"make a claim")</f>
        <v>0</v>
      </c>
      <c r="AJ3">
        <f>COUNTIF($A$5:$Y$6,"predict") + COUNTIF($A$5:$Y$6,"make a prediction")</f>
        <v>0</v>
      </c>
      <c r="AK3">
        <f>COUNTIF($A$5:$Y$6,"represent")</f>
        <v>0</v>
      </c>
      <c r="AL3">
        <f>COUNTIF($A$5:$Y$6,"state")</f>
        <v>0</v>
      </c>
      <c r="AM3">
        <f>COUNTIF($A$5:$Y$6,"support a claim")</f>
        <v>0</v>
      </c>
    </row>
    <row r="4" spans="1:39" x14ac:dyDescent="0.35">
      <c r="A4" t="s">
        <v>23</v>
      </c>
      <c r="Z4" s="3"/>
      <c r="AA4" t="str">
        <f>A7</f>
        <v>Part B (1 point): Describe data.</v>
      </c>
    </row>
    <row r="5" spans="1:39" x14ac:dyDescent="0.35">
      <c r="A5" t="s">
        <v>29</v>
      </c>
      <c r="B5" t="s">
        <v>29</v>
      </c>
      <c r="C5" t="s">
        <v>29</v>
      </c>
      <c r="D5" t="s">
        <v>29</v>
      </c>
      <c r="Z5" s="3"/>
      <c r="AA5">
        <f>COUNTIF($A$8:$Y$9,"calculate")</f>
        <v>0</v>
      </c>
      <c r="AB5">
        <f>COUNTIF($A$8:$Y$9,"construct")+COUNTIF($A$10:$Y$13,"draw")</f>
        <v>0</v>
      </c>
      <c r="AC5">
        <f>COUNTIF($A$8:$Y$9,"describe")</f>
        <v>3</v>
      </c>
      <c r="AD5">
        <f>COUNTIF($A$8:$Y$9,"determine")</f>
        <v>0</v>
      </c>
      <c r="AE5">
        <f>COUNTIF($A$8:$Y$9,"evaluate")</f>
        <v>0</v>
      </c>
      <c r="AF5">
        <f>COUNTIF($A$8:$Y$9,"explain")</f>
        <v>0</v>
      </c>
      <c r="AG5">
        <f>COUNTIF($A$8:$Y$9,"identify")</f>
        <v>1</v>
      </c>
      <c r="AH5">
        <f>COUNTIF($A$8:$Y$9,"justify")</f>
        <v>0</v>
      </c>
      <c r="AI5">
        <f>COUNTIF($A$8:$Y$9,"make a claim")</f>
        <v>0</v>
      </c>
      <c r="AJ5">
        <f>COUNTIF($A$8:$Y$9,"predict") + COUNTIF($A$8:$Y$9,"make a prediction")</f>
        <v>0</v>
      </c>
      <c r="AK5">
        <f>COUNTIF($A$8:$Y$9,"represent")</f>
        <v>0</v>
      </c>
      <c r="AL5">
        <f>COUNTIF($A$8:$Y$9,"state")</f>
        <v>0</v>
      </c>
      <c r="AM5">
        <f>COUNTIF($A$8:$Y$9,"support a claim")</f>
        <v>0</v>
      </c>
    </row>
    <row r="6" spans="1:39" x14ac:dyDescent="0.35">
      <c r="Z6" s="3"/>
      <c r="AA6" t="str">
        <f>A10</f>
        <v>Part C (1 point):  Use data to evaluate a hypothesis or prediction</v>
      </c>
    </row>
    <row r="7" spans="1:39" x14ac:dyDescent="0.35">
      <c r="A7" t="s">
        <v>24</v>
      </c>
      <c r="Z7" s="3"/>
      <c r="AA7">
        <f>COUNTIF($A$11:$Y$12,"calculate")</f>
        <v>0</v>
      </c>
      <c r="AB7">
        <f>COUNTIF($A$11:$Y$12,"construct")+COUNTIF($A$11:$Y$12,"draw")</f>
        <v>0</v>
      </c>
      <c r="AC7">
        <f>COUNTIF($A$11:$Y$12,"describe")</f>
        <v>0</v>
      </c>
      <c r="AD7">
        <f>COUNTIF($A$11:$Y$12,"determine")</f>
        <v>0</v>
      </c>
      <c r="AE7">
        <f>COUNTIF($A$11:$Y$12,"evaluate")</f>
        <v>3</v>
      </c>
      <c r="AF7">
        <f>COUNTIF($A$11:$Y$12,"explain")</f>
        <v>0</v>
      </c>
      <c r="AG7">
        <f>COUNTIF($A$11:$Y$12,"identify")</f>
        <v>0</v>
      </c>
      <c r="AH7">
        <f>COUNTIF($A$11:$Y$12,"justify")</f>
        <v>0</v>
      </c>
      <c r="AI7">
        <f>COUNTIF($A$11:$Y$12,"make a claim")</f>
        <v>0</v>
      </c>
      <c r="AJ7">
        <f>COUNTIF($A$11:$Y$12,"predict") + COUNTIF($A$11:$Y$12,"make a prediction")</f>
        <v>0</v>
      </c>
      <c r="AK7">
        <f>COUNTIF($A$11:$Y$12,"represent")</f>
        <v>0</v>
      </c>
      <c r="AL7">
        <f>COUNTIF($A$11:$Y$12,"state")</f>
        <v>0</v>
      </c>
      <c r="AM7">
        <f>COUNTIF($A$11:$Y$12,"support a claim")</f>
        <v>0</v>
      </c>
    </row>
    <row r="8" spans="1:39" x14ac:dyDescent="0.35">
      <c r="A8" t="s">
        <v>27</v>
      </c>
      <c r="B8" t="s">
        <v>27</v>
      </c>
      <c r="C8" t="s">
        <v>29</v>
      </c>
      <c r="D8" t="s">
        <v>27</v>
      </c>
      <c r="Z8" s="3"/>
      <c r="AA8" t="str">
        <f>A13</f>
        <v>Part D (1 point): Explain how experimental results relate to biological principles,
concepts, processes, or theories.</v>
      </c>
    </row>
    <row r="9" spans="1:39" x14ac:dyDescent="0.35">
      <c r="Z9" s="3"/>
      <c r="AA9">
        <f>COUNTIF($A$14:$Y$15,"calculate")</f>
        <v>0</v>
      </c>
      <c r="AB9">
        <f>COUNTIF($A$14:$Y$15,"construct")+COUNTIF($A$14:$Y$15,"draw")</f>
        <v>0</v>
      </c>
      <c r="AC9">
        <f>COUNTIF($A$14:$Y$15,"describe")</f>
        <v>0</v>
      </c>
      <c r="AD9">
        <f>COUNTIF($A$14:$Y$15,"determine")</f>
        <v>0</v>
      </c>
      <c r="AE9">
        <f>COUNTIF($A$14:$Y$15,"evaluate")</f>
        <v>0</v>
      </c>
      <c r="AF9">
        <f>COUNTIF($A$14:$Y$15,"explain")</f>
        <v>4</v>
      </c>
      <c r="AG9">
        <f>COUNTIF($A$14:$Y$15,"identify")</f>
        <v>0</v>
      </c>
      <c r="AH9">
        <f>COUNTIF($A$14:$Y$15,"justify")</f>
        <v>0</v>
      </c>
      <c r="AI9">
        <f>COUNTIF($A$14:$Y$15,"make a claim")</f>
        <v>0</v>
      </c>
      <c r="AJ9">
        <f>COUNTIF($A$14:$Y$15,"predict") + COUNTIF($A$14:$Y$15,"make a prediction")</f>
        <v>0</v>
      </c>
      <c r="AK9">
        <f>COUNTIF($A$14:$Y$15,"represent")</f>
        <v>0</v>
      </c>
      <c r="AL9">
        <f>COUNTIF($A$14:$Y$15,"state")</f>
        <v>0</v>
      </c>
      <c r="AM9">
        <f>COUNTIF($A$14:$Y$15,"support a claim")</f>
        <v>0</v>
      </c>
    </row>
    <row r="10" spans="1:39" x14ac:dyDescent="0.35">
      <c r="A10" t="s">
        <v>25</v>
      </c>
      <c r="Z10" s="3"/>
    </row>
    <row r="11" spans="1:39" x14ac:dyDescent="0.35">
      <c r="A11" t="s">
        <v>45</v>
      </c>
      <c r="B11" t="s">
        <v>45</v>
      </c>
      <c r="C11" t="s">
        <v>45</v>
      </c>
      <c r="D11" t="s">
        <v>46</v>
      </c>
      <c r="Z11" s="3"/>
      <c r="AA11" t="s">
        <v>34</v>
      </c>
      <c r="AB11" t="s">
        <v>47</v>
      </c>
      <c r="AC11" t="s">
        <v>27</v>
      </c>
      <c r="AD11" t="s">
        <v>31</v>
      </c>
      <c r="AE11" t="s">
        <v>45</v>
      </c>
      <c r="AF11" t="s">
        <v>28</v>
      </c>
      <c r="AG11" t="s">
        <v>29</v>
      </c>
      <c r="AH11" t="s">
        <v>30</v>
      </c>
      <c r="AI11" t="s">
        <v>48</v>
      </c>
      <c r="AJ11" t="s">
        <v>50</v>
      </c>
      <c r="AK11" t="s">
        <v>44</v>
      </c>
      <c r="AL11" t="s">
        <v>41</v>
      </c>
      <c r="AM11" t="s">
        <v>49</v>
      </c>
    </row>
    <row r="12" spans="1:39" x14ac:dyDescent="0.35">
      <c r="Z12" s="3"/>
      <c r="AA12">
        <f>SUM(AA3+AA5+AA7+AA9)</f>
        <v>0</v>
      </c>
      <c r="AB12">
        <f t="shared" ref="AB12:AM12" si="0">SUM(AB3+AB5+AB7+AB9)</f>
        <v>0</v>
      </c>
      <c r="AC12">
        <f t="shared" si="0"/>
        <v>3</v>
      </c>
      <c r="AD12">
        <f t="shared" si="0"/>
        <v>0</v>
      </c>
      <c r="AE12">
        <f t="shared" si="0"/>
        <v>3</v>
      </c>
      <c r="AF12">
        <f t="shared" si="0"/>
        <v>4</v>
      </c>
      <c r="AG12">
        <f t="shared" si="0"/>
        <v>5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  <c r="AM12">
        <f t="shared" si="0"/>
        <v>0</v>
      </c>
    </row>
    <row r="13" spans="1:39" x14ac:dyDescent="0.35">
      <c r="A13" s="1" t="s">
        <v>26</v>
      </c>
      <c r="Z13" s="3"/>
    </row>
    <row r="14" spans="1:39" x14ac:dyDescent="0.35">
      <c r="A14" s="1" t="s">
        <v>28</v>
      </c>
      <c r="B14" t="s">
        <v>28</v>
      </c>
      <c r="C14" t="s">
        <v>28</v>
      </c>
      <c r="D14" t="s">
        <v>28</v>
      </c>
      <c r="Z14" s="3"/>
    </row>
    <row r="15" spans="1:39" x14ac:dyDescent="0.35">
      <c r="Z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#1 (Long)</vt:lpstr>
      <vt:lpstr>#2 (Long)</vt:lpstr>
      <vt:lpstr>#3 (Short)</vt:lpstr>
      <vt:lpstr>#4 (Short)</vt:lpstr>
      <vt:lpstr>#5 (Short)</vt:lpstr>
      <vt:lpstr>#6 (Short)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Jones</dc:creator>
  <cp:lastModifiedBy>Tiffany Jones</cp:lastModifiedBy>
  <dcterms:created xsi:type="dcterms:W3CDTF">2021-06-04T15:47:37Z</dcterms:created>
  <dcterms:modified xsi:type="dcterms:W3CDTF">2021-06-04T18:30:09Z</dcterms:modified>
</cp:coreProperties>
</file>